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londy\Downloads\"/>
    </mc:Choice>
  </mc:AlternateContent>
  <xr:revisionPtr revIDLastSave="0" documentId="13_ncr:1_{6B502433-B0C6-4059-BA21-E571538292EB}" xr6:coauthVersionLast="47" xr6:coauthVersionMax="47" xr10:uidLastSave="{00000000-0000-0000-0000-000000000000}"/>
  <bookViews>
    <workbookView xWindow="24465" yWindow="1485" windowWidth="27885" windowHeight="11385" xr2:uid="{00000000-000D-0000-FFFF-FFFF00000000}"/>
  </bookViews>
  <sheets>
    <sheet name="SSD 07-27" sheetId="1" r:id="rId1"/>
  </sheets>
  <definedNames>
    <definedName name="_xlnm._FilterDatabase" localSheetId="0" hidden="1">'SSD 07-27'!$A$21:$O$21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60" i="1"/>
  <c r="O61" i="1"/>
  <c r="O58" i="1"/>
  <c r="L39" i="1"/>
  <c r="L40" i="1"/>
  <c r="L60" i="1"/>
  <c r="L74" i="1"/>
  <c r="H40" i="1"/>
  <c r="H39" i="1"/>
  <c r="H38" i="1"/>
  <c r="O276" i="1" l="1"/>
  <c r="L276" i="1"/>
  <c r="O275" i="1"/>
  <c r="L275" i="1"/>
  <c r="O274" i="1"/>
  <c r="L274" i="1"/>
  <c r="O273" i="1"/>
  <c r="L273" i="1"/>
  <c r="O272" i="1"/>
  <c r="L272" i="1"/>
  <c r="O271" i="1"/>
  <c r="L271" i="1"/>
  <c r="O270" i="1"/>
  <c r="L270" i="1"/>
  <c r="O269" i="1"/>
  <c r="L269" i="1"/>
  <c r="O268" i="1"/>
  <c r="L268" i="1"/>
  <c r="O267" i="1"/>
  <c r="L267" i="1"/>
  <c r="O266" i="1"/>
  <c r="L266" i="1"/>
  <c r="O265" i="1"/>
  <c r="L265" i="1"/>
  <c r="O264" i="1"/>
  <c r="L264" i="1"/>
  <c r="O263" i="1"/>
  <c r="L263" i="1"/>
  <c r="O262" i="1"/>
  <c r="L262" i="1"/>
  <c r="O261" i="1"/>
  <c r="L261" i="1"/>
  <c r="O260" i="1"/>
  <c r="L260" i="1"/>
  <c r="O259" i="1"/>
  <c r="L259" i="1"/>
  <c r="O258" i="1"/>
  <c r="L258" i="1"/>
  <c r="O257" i="1"/>
  <c r="L257" i="1"/>
  <c r="O256" i="1"/>
  <c r="L256" i="1"/>
  <c r="O255" i="1"/>
  <c r="L255" i="1"/>
  <c r="O254" i="1"/>
  <c r="L254" i="1"/>
  <c r="O253" i="1"/>
  <c r="L253" i="1"/>
  <c r="O252" i="1"/>
  <c r="L252" i="1"/>
  <c r="O251" i="1"/>
  <c r="L251" i="1"/>
  <c r="O250" i="1"/>
  <c r="L250" i="1"/>
  <c r="O249" i="1"/>
  <c r="L249" i="1"/>
  <c r="O248" i="1"/>
  <c r="L248" i="1"/>
  <c r="O247" i="1"/>
  <c r="L247" i="1"/>
  <c r="O246" i="1"/>
  <c r="L246" i="1"/>
  <c r="O245" i="1"/>
  <c r="L245" i="1"/>
  <c r="O244" i="1"/>
  <c r="L244" i="1"/>
  <c r="O243" i="1"/>
  <c r="L243" i="1"/>
  <c r="O242" i="1"/>
  <c r="L242" i="1"/>
  <c r="O241" i="1"/>
  <c r="L241" i="1"/>
  <c r="O240" i="1"/>
  <c r="L240" i="1"/>
  <c r="O239" i="1"/>
  <c r="L239" i="1"/>
  <c r="O238" i="1"/>
  <c r="L238" i="1"/>
  <c r="O237" i="1"/>
  <c r="L237" i="1"/>
  <c r="O236" i="1"/>
  <c r="L236" i="1"/>
  <c r="O235" i="1"/>
  <c r="L235" i="1"/>
  <c r="O234" i="1"/>
  <c r="L234" i="1"/>
  <c r="O233" i="1"/>
  <c r="O232" i="1"/>
  <c r="L232" i="1"/>
  <c r="O231" i="1"/>
  <c r="L231" i="1"/>
  <c r="O230" i="1"/>
  <c r="L230" i="1"/>
  <c r="O229" i="1"/>
  <c r="L229" i="1"/>
  <c r="O228" i="1"/>
  <c r="L228" i="1"/>
  <c r="O227" i="1"/>
  <c r="L227" i="1"/>
  <c r="O226" i="1"/>
  <c r="L226" i="1"/>
  <c r="O225" i="1"/>
  <c r="L225" i="1"/>
  <c r="O224" i="1"/>
  <c r="L224" i="1"/>
  <c r="O223" i="1"/>
  <c r="O222" i="1"/>
  <c r="L222" i="1"/>
  <c r="O221" i="1"/>
  <c r="L221" i="1"/>
  <c r="O220" i="1"/>
  <c r="L220" i="1"/>
  <c r="O219" i="1"/>
  <c r="L219" i="1"/>
  <c r="O218" i="1"/>
  <c r="L218" i="1"/>
  <c r="O217" i="1"/>
  <c r="L217" i="1"/>
  <c r="O216" i="1"/>
  <c r="L216" i="1"/>
  <c r="O215" i="1"/>
  <c r="L215" i="1"/>
  <c r="O214" i="1"/>
  <c r="L214" i="1"/>
  <c r="O213" i="1"/>
  <c r="L213" i="1"/>
  <c r="O212" i="1"/>
  <c r="L212" i="1"/>
  <c r="O211" i="1"/>
  <c r="L211" i="1"/>
  <c r="O210" i="1"/>
  <c r="L210" i="1"/>
  <c r="O209" i="1"/>
  <c r="L209" i="1"/>
  <c r="O208" i="1"/>
  <c r="O207" i="1"/>
  <c r="L207" i="1"/>
  <c r="O206" i="1"/>
  <c r="L206" i="1"/>
  <c r="O205" i="1"/>
  <c r="L205" i="1"/>
  <c r="O204" i="1"/>
  <c r="L204" i="1"/>
  <c r="O203" i="1"/>
  <c r="L203" i="1"/>
  <c r="O202" i="1"/>
  <c r="L202" i="1"/>
  <c r="O201" i="1"/>
  <c r="L201" i="1"/>
  <c r="O200" i="1"/>
  <c r="L200" i="1"/>
  <c r="O199" i="1"/>
  <c r="L199" i="1"/>
  <c r="O198" i="1"/>
  <c r="L198" i="1"/>
  <c r="O197" i="1"/>
  <c r="L197" i="1"/>
  <c r="O196" i="1"/>
  <c r="L196" i="1"/>
  <c r="O195" i="1"/>
  <c r="L195" i="1"/>
  <c r="O194" i="1"/>
  <c r="L194" i="1"/>
  <c r="O193" i="1"/>
  <c r="L193" i="1"/>
  <c r="O192" i="1"/>
  <c r="L192" i="1"/>
  <c r="O191" i="1"/>
  <c r="L191" i="1"/>
  <c r="O190" i="1"/>
  <c r="L190" i="1"/>
  <c r="O189" i="1"/>
  <c r="L189" i="1"/>
  <c r="O188" i="1"/>
  <c r="L188" i="1"/>
  <c r="O187" i="1"/>
  <c r="O186" i="1"/>
  <c r="L186" i="1"/>
  <c r="O185" i="1"/>
  <c r="L185" i="1"/>
  <c r="O184" i="1"/>
  <c r="L184" i="1"/>
  <c r="O183" i="1"/>
  <c r="L183" i="1"/>
  <c r="O182" i="1"/>
  <c r="L182" i="1"/>
  <c r="O181" i="1"/>
  <c r="L181" i="1"/>
  <c r="O180" i="1"/>
  <c r="L180" i="1"/>
  <c r="O179" i="1"/>
  <c r="L179" i="1"/>
  <c r="O178" i="1"/>
  <c r="L178" i="1"/>
  <c r="O177" i="1"/>
  <c r="L177" i="1"/>
  <c r="O176" i="1"/>
  <c r="L176" i="1"/>
  <c r="O175" i="1"/>
  <c r="L175" i="1"/>
  <c r="O174" i="1"/>
  <c r="L174" i="1"/>
  <c r="O173" i="1"/>
  <c r="L173" i="1"/>
  <c r="O172" i="1"/>
  <c r="L172" i="1"/>
  <c r="O171" i="1"/>
  <c r="L171" i="1"/>
  <c r="O170" i="1"/>
  <c r="L170" i="1"/>
  <c r="O169" i="1"/>
  <c r="L169" i="1"/>
  <c r="O168" i="1"/>
  <c r="L168" i="1"/>
  <c r="O167" i="1"/>
  <c r="L167" i="1"/>
  <c r="O166" i="1"/>
  <c r="L166" i="1"/>
  <c r="O165" i="1"/>
  <c r="L165" i="1"/>
  <c r="O164" i="1"/>
  <c r="L164" i="1"/>
  <c r="O163" i="1"/>
  <c r="O162" i="1"/>
  <c r="L162" i="1"/>
  <c r="O161" i="1"/>
  <c r="L161" i="1"/>
  <c r="O160" i="1"/>
  <c r="L160" i="1"/>
  <c r="O159" i="1"/>
  <c r="L159" i="1"/>
  <c r="O158" i="1"/>
  <c r="L158" i="1"/>
  <c r="O157" i="1"/>
  <c r="L157" i="1"/>
  <c r="O156" i="1"/>
  <c r="L156" i="1"/>
  <c r="O155" i="1"/>
  <c r="L155" i="1"/>
  <c r="O154" i="1"/>
  <c r="L154" i="1"/>
  <c r="O153" i="1"/>
  <c r="L153" i="1"/>
  <c r="O152" i="1"/>
  <c r="L152" i="1"/>
  <c r="O151" i="1"/>
  <c r="L151" i="1"/>
  <c r="O150" i="1"/>
  <c r="L150" i="1"/>
  <c r="O149" i="1"/>
  <c r="L149" i="1"/>
  <c r="O148" i="1"/>
  <c r="L148" i="1"/>
  <c r="O147" i="1"/>
  <c r="L147" i="1"/>
  <c r="O146" i="1"/>
  <c r="L146" i="1"/>
  <c r="O145" i="1"/>
  <c r="O144" i="1"/>
  <c r="L144" i="1"/>
  <c r="O143" i="1"/>
  <c r="L143" i="1"/>
  <c r="O142" i="1"/>
  <c r="L142" i="1"/>
  <c r="O141" i="1"/>
  <c r="L141" i="1"/>
  <c r="O140" i="1"/>
  <c r="L140" i="1"/>
  <c r="O139" i="1"/>
  <c r="L139" i="1"/>
  <c r="O138" i="1"/>
  <c r="L138" i="1"/>
  <c r="O137" i="1"/>
  <c r="L137" i="1"/>
  <c r="O136" i="1"/>
  <c r="L136" i="1"/>
  <c r="O135" i="1"/>
  <c r="L135" i="1"/>
  <c r="O134" i="1"/>
  <c r="L134" i="1"/>
  <c r="O133" i="1"/>
  <c r="L133" i="1"/>
  <c r="O132" i="1"/>
  <c r="L132" i="1"/>
  <c r="O131" i="1"/>
  <c r="L131" i="1"/>
  <c r="O130" i="1"/>
  <c r="L130" i="1"/>
  <c r="O129" i="1"/>
  <c r="L129" i="1"/>
  <c r="O128" i="1"/>
  <c r="L128" i="1"/>
  <c r="O127" i="1"/>
  <c r="L127" i="1"/>
  <c r="O126" i="1"/>
  <c r="O125" i="1"/>
  <c r="L125" i="1"/>
  <c r="O124" i="1"/>
  <c r="L124" i="1"/>
  <c r="O123" i="1"/>
  <c r="L123" i="1"/>
  <c r="O122" i="1"/>
  <c r="L122" i="1"/>
  <c r="O121" i="1"/>
  <c r="L121" i="1"/>
  <c r="O120" i="1"/>
  <c r="L120" i="1"/>
  <c r="O119" i="1"/>
  <c r="L119" i="1"/>
  <c r="O118" i="1"/>
  <c r="L118" i="1"/>
  <c r="O117" i="1"/>
  <c r="L117" i="1"/>
  <c r="O116" i="1"/>
  <c r="L116" i="1"/>
  <c r="O115" i="1"/>
  <c r="L115" i="1"/>
  <c r="O114" i="1"/>
  <c r="L114" i="1"/>
  <c r="O113" i="1"/>
  <c r="L113" i="1"/>
  <c r="O112" i="1"/>
  <c r="L112" i="1"/>
  <c r="O111" i="1"/>
  <c r="L111" i="1"/>
  <c r="O110" i="1"/>
  <c r="L110" i="1"/>
  <c r="O109" i="1"/>
  <c r="L109" i="1"/>
  <c r="O108" i="1"/>
  <c r="L108" i="1"/>
  <c r="O107" i="1"/>
  <c r="L107" i="1"/>
  <c r="O106" i="1"/>
  <c r="L106" i="1"/>
  <c r="O105" i="1"/>
  <c r="O104" i="1"/>
  <c r="L104" i="1"/>
  <c r="O103" i="1"/>
  <c r="L103" i="1"/>
  <c r="O102" i="1"/>
  <c r="L102" i="1"/>
  <c r="O101" i="1"/>
  <c r="L101" i="1"/>
  <c r="O100" i="1"/>
  <c r="L100" i="1"/>
  <c r="O99" i="1"/>
  <c r="L99" i="1"/>
  <c r="O98" i="1"/>
  <c r="L98" i="1"/>
  <c r="O97" i="1"/>
  <c r="L97" i="1"/>
  <c r="O96" i="1"/>
  <c r="L96" i="1"/>
  <c r="O95" i="1"/>
  <c r="L95" i="1"/>
  <c r="O94" i="1"/>
  <c r="O93" i="1"/>
  <c r="L93" i="1"/>
  <c r="O92" i="1"/>
  <c r="L92" i="1"/>
  <c r="O91" i="1"/>
  <c r="O90" i="1"/>
  <c r="L90" i="1"/>
  <c r="O89" i="1"/>
  <c r="L89" i="1"/>
  <c r="O88" i="1"/>
  <c r="L88" i="1"/>
  <c r="O87" i="1"/>
  <c r="L87" i="1"/>
  <c r="O86" i="1"/>
  <c r="L86" i="1"/>
  <c r="O85" i="1"/>
  <c r="L85" i="1"/>
  <c r="O84" i="1"/>
  <c r="L84" i="1"/>
  <c r="O83" i="1"/>
  <c r="L83" i="1"/>
  <c r="O82" i="1"/>
  <c r="L82" i="1"/>
  <c r="O81" i="1"/>
  <c r="L81" i="1"/>
  <c r="O80" i="1"/>
  <c r="L80" i="1"/>
  <c r="O79" i="1"/>
  <c r="L79" i="1"/>
  <c r="O78" i="1"/>
  <c r="L78" i="1"/>
  <c r="O77" i="1"/>
  <c r="L77" i="1"/>
  <c r="O76" i="1"/>
  <c r="L76" i="1"/>
  <c r="O75" i="1"/>
  <c r="L75" i="1"/>
  <c r="O73" i="1"/>
  <c r="L73" i="1"/>
  <c r="O72" i="1"/>
  <c r="L72" i="1"/>
  <c r="O71" i="1"/>
  <c r="L71" i="1"/>
  <c r="O70" i="1"/>
  <c r="L70" i="1"/>
  <c r="O69" i="1"/>
  <c r="L69" i="1"/>
  <c r="O68" i="1"/>
  <c r="L68" i="1"/>
  <c r="O67" i="1"/>
  <c r="L67" i="1"/>
  <c r="O66" i="1"/>
  <c r="L66" i="1"/>
  <c r="O65" i="1"/>
  <c r="L65" i="1"/>
  <c r="O64" i="1"/>
  <c r="L64" i="1"/>
  <c r="O63" i="1"/>
  <c r="L63" i="1"/>
  <c r="O62" i="1"/>
  <c r="L62" i="1"/>
  <c r="L61" i="1"/>
  <c r="O59" i="1"/>
  <c r="L59" i="1"/>
  <c r="O57" i="1"/>
  <c r="O56" i="1"/>
  <c r="L56" i="1"/>
  <c r="H56" i="1"/>
  <c r="O55" i="1"/>
  <c r="L55" i="1"/>
  <c r="H55" i="1"/>
  <c r="O54" i="1"/>
  <c r="L54" i="1"/>
  <c r="H54" i="1"/>
  <c r="O53" i="1"/>
  <c r="L53" i="1"/>
  <c r="H53" i="1"/>
  <c r="O52" i="1"/>
  <c r="L52" i="1"/>
  <c r="H52" i="1"/>
  <c r="O51" i="1"/>
  <c r="L51" i="1"/>
  <c r="H51" i="1"/>
  <c r="O50" i="1"/>
  <c r="L50" i="1"/>
  <c r="H50" i="1"/>
  <c r="O49" i="1"/>
  <c r="L49" i="1"/>
  <c r="H49" i="1"/>
  <c r="O48" i="1"/>
  <c r="O47" i="1"/>
  <c r="L47" i="1"/>
  <c r="H47" i="1"/>
  <c r="O46" i="1"/>
  <c r="L46" i="1"/>
  <c r="H46" i="1"/>
  <c r="O45" i="1"/>
  <c r="L45" i="1"/>
  <c r="H45" i="1"/>
  <c r="O44" i="1"/>
  <c r="L44" i="1"/>
  <c r="H44" i="1"/>
  <c r="O43" i="1"/>
  <c r="L43" i="1"/>
  <c r="H43" i="1"/>
  <c r="O42" i="1"/>
  <c r="L42" i="1"/>
  <c r="H42" i="1"/>
  <c r="O41" i="1"/>
  <c r="L41" i="1"/>
  <c r="H41" i="1"/>
  <c r="L38" i="1"/>
  <c r="L37" i="1"/>
  <c r="H37" i="1"/>
  <c r="L36" i="1"/>
  <c r="H36" i="1"/>
  <c r="L35" i="1"/>
  <c r="H35" i="1"/>
  <c r="L34" i="1"/>
  <c r="H34" i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O21" i="1"/>
  <c r="N21" i="1"/>
  <c r="L278" i="1" l="1"/>
</calcChain>
</file>

<file path=xl/sharedStrings.xml><?xml version="1.0" encoding="utf-8"?>
<sst xmlns="http://schemas.openxmlformats.org/spreadsheetml/2006/main" count="1482" uniqueCount="653">
  <si>
    <t>ACCOUNT INFO / INFORMATION CLIENT</t>
  </si>
  <si>
    <t>Customer No. / N° de client :</t>
  </si>
  <si>
    <t>Store Name / Nom du magasin :</t>
  </si>
  <si>
    <t>Employee Name / Nom de l’employé :</t>
  </si>
  <si>
    <t>Store Manager / Gérant du magasin :</t>
  </si>
  <si>
    <t>Telephone No. / N° de téléphone :</t>
  </si>
  <si>
    <t>BILLING INFO / INFORMATION DE FACTURATION</t>
  </si>
  <si>
    <t xml:space="preserve">Credit Card No. / N° carte de crédit : </t>
  </si>
  <si>
    <t>Expiry / Expiration</t>
  </si>
  <si>
    <t>Credit Card Holder Name / Titulaire de la carte de crédit :</t>
  </si>
  <si>
    <t>Credit Card billing address / Adresse de facturation (associée à la carte de crédit) :</t>
  </si>
  <si>
    <t>Street Address / Adresse:</t>
  </si>
  <si>
    <t>City / Ville:</t>
  </si>
  <si>
    <t>Province:</t>
  </si>
  <si>
    <t>Postal Code / Code postaL:</t>
  </si>
  <si>
    <t xml:space="preserve">SKU
</t>
  </si>
  <si>
    <t>Brand</t>
  </si>
  <si>
    <t>Category</t>
  </si>
  <si>
    <t>Subcategory</t>
  </si>
  <si>
    <t>Desc</t>
  </si>
  <si>
    <t>Wholesale price</t>
  </si>
  <si>
    <t>Max qty available</t>
  </si>
  <si>
    <t>DISCOUNT</t>
  </si>
  <si>
    <t>Recently Added</t>
  </si>
  <si>
    <t>ORDER QTY</t>
  </si>
  <si>
    <t>SPECIAL PRICE</t>
  </si>
  <si>
    <t>TOTAL</t>
  </si>
  <si>
    <t>QUICK ORDER CUT &amp; PASTE HELPER</t>
  </si>
  <si>
    <t>QTY</t>
  </si>
  <si>
    <t>TIRES</t>
  </si>
  <si>
    <t>Tires</t>
  </si>
  <si>
    <t>Maxxis</t>
  </si>
  <si>
    <t>Mountain Tires</t>
  </si>
  <si>
    <t>YES</t>
  </si>
  <si>
    <t>011492-13-29</t>
  </si>
  <si>
    <t>Maxxis, Rekon, Tire, 29"x2.80, Folding, Tubeless Ready, 3C Maxx Terra, EXO, 120TPI, Black</t>
  </si>
  <si>
    <t>010859-06-275</t>
  </si>
  <si>
    <t>Maxxis, Ardent, Tire, 27.5''x2.40, Folding, Tubeless Ready, Dual, EXO, 60TPI, Black</t>
  </si>
  <si>
    <t>010859-21-29</t>
  </si>
  <si>
    <t>Maxxis, Ardent, Tire, 29''x2.40, Folding, Tubeless Ready, Dual, EXO, 60TPI, Tanwall</t>
  </si>
  <si>
    <t>010859-22-29</t>
  </si>
  <si>
    <t>Maxxis, Ardent, Tire, 29''x2.25, Folding, Tubeless Ready, Dual, EXO, 60TPI, Tanwall</t>
  </si>
  <si>
    <t>010859-07-275</t>
  </si>
  <si>
    <t>Maxxis, Ardent, Tire, 27.5''x2.25, Folding, Tubeless Ready, Dual, EXO, 60TPI, Black</t>
  </si>
  <si>
    <t>010859-11-29</t>
  </si>
  <si>
    <t>Maxxis, Ardent, Tire, 29''x2.25, Folding, Tubeless Ready, Dual, EXO, 60TPI, Black</t>
  </si>
  <si>
    <t>010859-15-26</t>
  </si>
  <si>
    <t>Maxxis, Ardent, Tire, 26''x2.25, Folding, Tubeless Ready, Dual, EXO, 60TPI, Black</t>
  </si>
  <si>
    <t>010859-16-26</t>
  </si>
  <si>
    <t>Maxxis, Ardent, Tire, 26''x2.40, Folding, Tubeless Ready, Dual, EXO, 60TPI, Black</t>
  </si>
  <si>
    <t>011828-07-29</t>
  </si>
  <si>
    <t>Pirelli</t>
  </si>
  <si>
    <t>Pirelli, Scorpion Enduro R, Mountain Tire, 29"x2.60, Folding, Tubeless Ready, SmartGRIP, ProWALL, 60TPI, Black</t>
  </si>
  <si>
    <t>011928-01-700</t>
  </si>
  <si>
    <t>Road Tires</t>
  </si>
  <si>
    <t>Pirelli, Pzero Race 150th Anniversary, Road Tire, 700x26C, Folding, Clincher, SmartEVO, TechBELT, 120TPI, Black</t>
  </si>
  <si>
    <t>011895-04-700</t>
  </si>
  <si>
    <t>Gravel Tires</t>
  </si>
  <si>
    <t>Pirelli, Cinturato GRAVEL S, Gravel Tire, 700x45C, Tanwall</t>
  </si>
  <si>
    <t>011895-03-700</t>
  </si>
  <si>
    <t>Pirelli, Cinturato GRAVEL S, Gravel Tire, 700x40C, Tanwall</t>
  </si>
  <si>
    <t>011895-01-700</t>
  </si>
  <si>
    <t>Pirelli, Cinturato GRAVEL S, Gravel Tire, 700x40C, Black</t>
  </si>
  <si>
    <t>011824-02-29</t>
  </si>
  <si>
    <t>Pirelli, Scorpion Trail R, Mountain Tire, 29x2.40, Folding, Tubeless Ready, SmartGRIP, ProWALL, 60TPI, Black</t>
  </si>
  <si>
    <t>011824-01-275</t>
  </si>
  <si>
    <t>Pirelli, Scorpion Trail R, Mountain Tire, 27.5x2.40, Folding, Tubeless Ready, SmartGRIP, ProWALL, 60TPI, Black</t>
  </si>
  <si>
    <t>011867-04-700</t>
  </si>
  <si>
    <t>Pirelli, PZero Race, Road Tire, 700x26C, Folding, Clincher, SmartEVO, TechWALL, 120TPI, Tanwall</t>
  </si>
  <si>
    <t>011892-03-700</t>
  </si>
  <si>
    <t>Pirelli, P ZERO  Race 4S, Road Tire, 700x30C, Folding, Clincher, SmartEVO, TechBELT, 127TPI, Black</t>
  </si>
  <si>
    <t>011830-02-275</t>
  </si>
  <si>
    <t>Pirelli, Scorpion E-MTB S, Mountain Tire, 27.5x2.60, Folding, Tubeless Ready, SmartGRIP+, Hyperwall, 60TPI, Black</t>
  </si>
  <si>
    <t>011827-04-275</t>
  </si>
  <si>
    <t>Pirelli, Scorpion Enduro S, Mountain Tire, 27.5x2.60, Folding, Tubeless Ready, SmartGRIP, HardWALL, 60TPI, Black</t>
  </si>
  <si>
    <t>011823-03-29</t>
  </si>
  <si>
    <t>Pirelli, Scorpion Enduro S, Mountain Tire, 29x2.60, Folding, Tubeless Ready, SmartGRIP Gravity, ProWALL, 60TPI, Black</t>
  </si>
  <si>
    <t>011898-01-275</t>
  </si>
  <si>
    <t>Pirelli, Scorpion Enduro M, Mountain Tire, 275x2.60, Folding, Tubeless Ready, SmartGRIP Gravity, HardWALL, 60TPI, Black</t>
  </si>
  <si>
    <t>011898-05-29</t>
  </si>
  <si>
    <t>Pirelli, Scorpion™ Enduro M, Mountain Tire, 29"x2.60, Folding, Tubeless Ready, SmartGRIP Gravity, ProWALL, 60TPI, Black</t>
  </si>
  <si>
    <t>011831-01-29</t>
  </si>
  <si>
    <t>Pirelli, Scorpion E-MTB R, Mountain Tire, 29x2.60, Folding, Tubeless Ready, SmartGRIP+, Hyperwall, 60TPI, Black</t>
  </si>
  <si>
    <t>011831-03-275</t>
  </si>
  <si>
    <t>Pirelli, Scorpion E-MTB R, Mountain Tire, 275x2.80, Folding, Tubeless Ready, SmartGRIP, Hyperwall, 60TPI, Black</t>
  </si>
  <si>
    <t>BMX</t>
  </si>
  <si>
    <t>Bicycles</t>
  </si>
  <si>
    <t>921236-03-M</t>
  </si>
  <si>
    <t>WeThePeople</t>
  </si>
  <si>
    <t>BMX Bicycles</t>
  </si>
  <si>
    <t>We The People, Thrillseeker, BMX, 20'', Black, M</t>
  </si>
  <si>
    <t>921236-04-M</t>
  </si>
  <si>
    <t>We The People, Thrillseeker, BMX, 20'', Sea Foam Green, M</t>
  </si>
  <si>
    <t>921236-05-L</t>
  </si>
  <si>
    <t>We The People, Thrillseeker, BMX, 20'', Black, L</t>
  </si>
  <si>
    <t>921236-06-L</t>
  </si>
  <si>
    <t>We The People, Thrillseeker, BMX, 20'', Red, L</t>
  </si>
  <si>
    <t>921236-08-XL</t>
  </si>
  <si>
    <t>We The People, Thrillseeker, BMX, 20'', Red, XL</t>
  </si>
  <si>
    <t>921238-01-U</t>
  </si>
  <si>
    <t>We The People, CRS, BMX, 20'', Matte Black, 20''</t>
  </si>
  <si>
    <t>921239-01-205</t>
  </si>
  <si>
    <t>We The People, Arcade, BMX, 20'', Matte Black, 20.5''</t>
  </si>
  <si>
    <t>921239-03-21</t>
  </si>
  <si>
    <t>We The People, Arcade, BMX, 20'', Matte Black, 21''</t>
  </si>
  <si>
    <t>BAGS</t>
  </si>
  <si>
    <t>Bags</t>
  </si>
  <si>
    <t>721428-01</t>
  </si>
  <si>
    <t>EVOC</t>
  </si>
  <si>
    <t>Bike Travel Bags and Cases</t>
  </si>
  <si>
    <t>EVOC, Bike Travel Bag Pro, Black, 305L, 147x36x85</t>
  </si>
  <si>
    <t>721281-01-ML</t>
  </si>
  <si>
    <t>Protector Backpacks</t>
  </si>
  <si>
    <t>EVOC, FR Trail E-Ride, Protector backpack, 20L, Loam/Carbon Grey, ML</t>
  </si>
  <si>
    <t>721475-01</t>
  </si>
  <si>
    <t>Frame Bags</t>
  </si>
  <si>
    <t>EVOC, Frame Pack WP, Frame Bag, 3.5L, Carbon Grey</t>
  </si>
  <si>
    <t>721371-01</t>
  </si>
  <si>
    <t>EVOC, Frame Pack, Frame Bag, 3.5L, Carbon</t>
  </si>
  <si>
    <t>721476-01</t>
  </si>
  <si>
    <t>Handlebar Bags</t>
  </si>
  <si>
    <t>EVOC, Handlebar Pack BOA WP, Handlebar Bag, 2.5L, Carbon Grey</t>
  </si>
  <si>
    <t>721436-01</t>
  </si>
  <si>
    <t>Hydration Bags</t>
  </si>
  <si>
    <t>EVOC, Hydro Pro 1.5 + 1.5l Bladder, Hydration Bag, Volume: 1.5L, Bladder: Included (1.5L), Steel</t>
  </si>
  <si>
    <t>721437-01</t>
  </si>
  <si>
    <t>EVOC, Hydro Pro 3 + 1.5l Bladder, Hydration Bag, Volume: 3L, Bladder: Included (1.5L), Black</t>
  </si>
  <si>
    <t>721437-02</t>
  </si>
  <si>
    <t>EVOC, Hydro Pro 3 + 1.5l Bladder, Hydration Bag, Volume: 3L, Bladder: Included (1.5L), Steel</t>
  </si>
  <si>
    <t>721313-01</t>
  </si>
  <si>
    <t>EVOC, Multi Frame Bag M, Frame Bag, 1L, Carbon Grey</t>
  </si>
  <si>
    <t>721313-02</t>
  </si>
  <si>
    <t>EVOC, Multi Frame Bag M, Frame Bag, 1L, Loam</t>
  </si>
  <si>
    <t>721312-01</t>
  </si>
  <si>
    <t>EVOC, Multi Frame Bag S, Frame Bag, 0.7L, Carbon Grey</t>
  </si>
  <si>
    <t>721312-02</t>
  </si>
  <si>
    <t>EVOC, Multi Frame Bag S, Frame Bag, 0.7L, Loam</t>
  </si>
  <si>
    <t>721477-03</t>
  </si>
  <si>
    <t>EVOC, Multi Frame Pack WP, Frame Bag, 0.8L, Carbon Grey</t>
  </si>
  <si>
    <t>721477-01</t>
  </si>
  <si>
    <t>EVOC, Multi Frame Pack WP, Frame Bag, 1.2L, Carbon Grey</t>
  </si>
  <si>
    <t>721305-02</t>
  </si>
  <si>
    <t>Photography Bags</t>
  </si>
  <si>
    <t>EVOC, Photop 16L, Photography Bag, Volume: 16L, Bladder: Not included, Heather Light Olive</t>
  </si>
  <si>
    <t>721368-01</t>
  </si>
  <si>
    <t>EVOC, Ride 12, Hydration Bag, Volume: 12L, Bladder: Included (2L), Carbon/Grey</t>
  </si>
  <si>
    <t>721368-05</t>
  </si>
  <si>
    <t>EVOC, Ride 12, Hydration Bag, Volume: 12L, Bladder: Included (2L), Stone</t>
  </si>
  <si>
    <t>721368-04</t>
  </si>
  <si>
    <t>EVOC, Ride 12, Hydration Bag, Volume: 12L, Bladder: Not included, Chili Red/Carbon Grey</t>
  </si>
  <si>
    <t>721367-03</t>
  </si>
  <si>
    <t>EVOC, Ride 16, Hydration Bag, Volume: 16L, Bladder: Not included, Curry - Loam</t>
  </si>
  <si>
    <t>721369-01</t>
  </si>
  <si>
    <t>EVOC, Ride 8, Hydration Bag, Volume: 8L, Bladder: Included (2L), Black</t>
  </si>
  <si>
    <t>721369-02</t>
  </si>
  <si>
    <t>EVOC, Ride 8, Hydration Bag, Volume: 8L, Bladder: Included (2L), Loam / Carbon Grey</t>
  </si>
  <si>
    <t>721369-05</t>
  </si>
  <si>
    <t>EVOC, Ride 8, Hydration Bag, Volume: 8L, Bladder: Included (2L), Stone - Dark Olive</t>
  </si>
  <si>
    <t>721481-01</t>
  </si>
  <si>
    <t>Bags Parts and Accessories</t>
  </si>
  <si>
    <t>EVOC, Tool Wrap WP, Carbon Grey</t>
  </si>
  <si>
    <t>721366-01-LXL</t>
  </si>
  <si>
    <t>EVOC, Trail Pro 10, Protector backpack, 10L, Carbon/Grey, LXL</t>
  </si>
  <si>
    <t>721366-01-SM</t>
  </si>
  <si>
    <t>EVOC, Trail Pro 10, Protector backpack, 10L, Carbon/Grey, SM</t>
  </si>
  <si>
    <t>721366-02-LXL</t>
  </si>
  <si>
    <t>EVOC, Trail Pro 10, Protector backpack, 10L, Curry/Denim, LXL</t>
  </si>
  <si>
    <t>721366-02-SM</t>
  </si>
  <si>
    <t>EVOC, Trail Pro 10, Protector backpack, 10L, Curry/Denim, SM</t>
  </si>
  <si>
    <t>721365-02-SM</t>
  </si>
  <si>
    <t>EVOC, Trail Pro 16, Protector backpack, 16L, Light Olive/Carbon Grey, SM</t>
  </si>
  <si>
    <t>721365-03-LXL</t>
  </si>
  <si>
    <t>EVOC, Trail Pro 16, Protector backpack, 16L, Multicolor, LXL</t>
  </si>
  <si>
    <t>721365-03-SM</t>
  </si>
  <si>
    <t>EVOC, Trail Pro 16, Protector backpack, 16L, Multicolor, SM</t>
  </si>
  <si>
    <t>721364-02-LXL</t>
  </si>
  <si>
    <t>EVOC, Trail Pro 26, Protector backpack, 26L, Curry/Denim, LXL</t>
  </si>
  <si>
    <t>CAR RACKS</t>
  </si>
  <si>
    <t>Car Racks</t>
  </si>
  <si>
    <t>Hitch Racks</t>
  </si>
  <si>
    <t>750439-03</t>
  </si>
  <si>
    <t>Hollywood Racks</t>
  </si>
  <si>
    <t>Hollywood Racks, Sport Rider SE2, Hitch Mount Rack, 2'', Bikes: 2, Black, Includes Locking Pin &amp; Cable Lock</t>
  </si>
  <si>
    <t>751417-01</t>
  </si>
  <si>
    <t>Hollywood Racks, Sport Rider SE4, Hitch Mount Rack, 2'', Bikes: 4</t>
  </si>
  <si>
    <t>BUILD KITS</t>
  </si>
  <si>
    <t>Groups and Build Kits</t>
  </si>
  <si>
    <t>300325-01</t>
  </si>
  <si>
    <t>SRAM</t>
  </si>
  <si>
    <t>Road</t>
  </si>
  <si>
    <t>SRAM, Force eTap AXS, Build Kit, 1x, Cable Brake, Kit</t>
  </si>
  <si>
    <t>310000-04</t>
  </si>
  <si>
    <t>Mountain</t>
  </si>
  <si>
    <t>SRAM, NX Eagle, Build Kit, 175mm Boost, Kit</t>
  </si>
  <si>
    <t>310000-03</t>
  </si>
  <si>
    <t>SRAM, NX Eagle, Build Kit, 170mm Boost, Kit</t>
  </si>
  <si>
    <t>310006-02</t>
  </si>
  <si>
    <t>SRAM, GX Eagle DUB B2, Build Kit, 175mm Boost, Kit</t>
  </si>
  <si>
    <t>310006-04</t>
  </si>
  <si>
    <t>SRAM, GX Eagle DUB B2, Build Kit, 175mm, Kit</t>
  </si>
  <si>
    <t>310006-01</t>
  </si>
  <si>
    <t>SRAM, GX Eagle DUB B2, Build Kit, 170mm Boost, Kit</t>
  </si>
  <si>
    <t>310006-03</t>
  </si>
  <si>
    <t>SRAM, GX Eagle DUB B2, Build Kit, 170mm, Kit</t>
  </si>
  <si>
    <t>300329-05</t>
  </si>
  <si>
    <t>SRAM, Red eTap AXS HRD, Build Kit, 1x, Hydraulic Disc, Flat Mount 2 piece, Kit</t>
  </si>
  <si>
    <t>300329-06</t>
  </si>
  <si>
    <t>SRAM, Red eTap AXS HRD, Build Kit, 2x, Hydraulic Disc, Flat Mount 2 piece, Kit</t>
  </si>
  <si>
    <t>300329-08</t>
  </si>
  <si>
    <t>SRAM, Red eTap AXS HRD, Build Kit, 2x, Hydraulic Disc, Flat Mount, Center Lock, Kit</t>
  </si>
  <si>
    <t>HELMETS</t>
  </si>
  <si>
    <t>Helmets and Accessories</t>
  </si>
  <si>
    <t>Abus</t>
  </si>
  <si>
    <t>Full Face Helmets</t>
  </si>
  <si>
    <t>850506-01-SM</t>
  </si>
  <si>
    <t>Abus, AirDrop MIPS, Full Face Helmet, Velvet Black, SM</t>
  </si>
  <si>
    <t>850506-02-LXL</t>
  </si>
  <si>
    <t>Abus, AirDrop MIPS, Full Face Helmet, Concrete Grey, LXL</t>
  </si>
  <si>
    <t>850506-02-SM</t>
  </si>
  <si>
    <t>Abus, AirDrop MIPS, Full Face Helmet, Concrete Grey, SM</t>
  </si>
  <si>
    <t>850459-03-M</t>
  </si>
  <si>
    <t>Road Helmets</t>
  </si>
  <si>
    <t>Abus, Aventor Quin, Helmet, Velvet Black, M, 54 - 58cm</t>
  </si>
  <si>
    <t>850504-01-S</t>
  </si>
  <si>
    <t>Mountain Bike Helmets</t>
  </si>
  <si>
    <t>Abus, Moventor 2.0 MIPS, Helmet, Velvet Black, S, 51 - 55cm</t>
  </si>
  <si>
    <t>850504-02-M</t>
  </si>
  <si>
    <t>Abus, Moventor 2.0 MIPS, Helmet, Concrete Grey, M, 52 - 58cm</t>
  </si>
  <si>
    <t>850504-02-L</t>
  </si>
  <si>
    <t>Abus, Moventor 2.0 MIPS, Helmet, Concrete Grey, L, 59 - 62cm</t>
  </si>
  <si>
    <t>850504-01-M</t>
  </si>
  <si>
    <t>Abus, Moventor 2.0 MIPS, Helmet, Velvet Black, M, 52 - 58cm</t>
  </si>
  <si>
    <t>850504-02-S</t>
  </si>
  <si>
    <t>Abus, Moventor 2.0 MIPS, Helmet, Concrete Grey, S, 51 - 55cm</t>
  </si>
  <si>
    <t>850504-01-L</t>
  </si>
  <si>
    <t>Abus, Moventor 2.0 MIPS, Helmet, Velvet Black, L, 59 - 62cm</t>
  </si>
  <si>
    <t>850353-05-S</t>
  </si>
  <si>
    <t>Abus, Aventor, Helmet, Polar White, S, 51 - 55cm</t>
  </si>
  <si>
    <t>850353-05-M</t>
  </si>
  <si>
    <t>Abus, Aventor, Helmet, Polar White, M, 54 - 59cm</t>
  </si>
  <si>
    <t>850353-11-L</t>
  </si>
  <si>
    <t>Abus, Aventor, Helmet, Racing Red, L, 58 - 61cm</t>
  </si>
  <si>
    <t>850353-02-S</t>
  </si>
  <si>
    <t>Abus, Aventor, Helmet, Velvet Black, S, 51 - 55cm</t>
  </si>
  <si>
    <t>850353-09-L</t>
  </si>
  <si>
    <t>Abus, Aventor, Helmet, Gleam Silver, L, 58 - 61cm</t>
  </si>
  <si>
    <t>850353-11-S</t>
  </si>
  <si>
    <t>Abus, Aventor, Helmet, Racing Red, S, 51 - 55cm</t>
  </si>
  <si>
    <t>850353-02-M</t>
  </si>
  <si>
    <t>Abus, Aventor, Helmet, Velvet Black, M, 54 - 59cm</t>
  </si>
  <si>
    <t>850353-02-L</t>
  </si>
  <si>
    <t>Abus, Aventor, Helmet, Velvet Black, L, 58 - 61cm</t>
  </si>
  <si>
    <t>850353-11-M</t>
  </si>
  <si>
    <t>Abus, Aventor, Helmet, Racing Red, M, 54 - 59cm</t>
  </si>
  <si>
    <t>850353-09-S</t>
  </si>
  <si>
    <t>Abus, Aventor, Helmet, Gleam Silver, S, 51 - 55cm</t>
  </si>
  <si>
    <t>ACCESSORIES</t>
  </si>
  <si>
    <t>870536-M-001</t>
  </si>
  <si>
    <t>G-Form</t>
  </si>
  <si>
    <t>Gloves</t>
  </si>
  <si>
    <t>Full Finger Gloves</t>
  </si>
  <si>
    <t>G-Form, Sorata 2 Trail, Full Finger Gloves, Black, M, Pair</t>
  </si>
  <si>
    <t>870536-XXL-001</t>
  </si>
  <si>
    <t>G-Form, Sorata 2 Trail, Full Finger Gloves, Black, XXL, Pair</t>
  </si>
  <si>
    <t>870536-XL-001</t>
  </si>
  <si>
    <t>G-Form, Sorata 2 Trail, Full Finger Gloves, Black, XL, Pair</t>
  </si>
  <si>
    <t>870536-S-001</t>
  </si>
  <si>
    <t>G-Form, Sorata 2 Trail, Full Finger Gloves, Black, S, Pair</t>
  </si>
  <si>
    <t>870536-XS-001</t>
  </si>
  <si>
    <t>G-Form, Sorata 2 Trail, Full Finger Gloves, Black, XS, Pair</t>
  </si>
  <si>
    <t>870536-L-001</t>
  </si>
  <si>
    <t>G-Form, Sorata 2 Trail, Full Finger Gloves, Black, L, Pair</t>
  </si>
  <si>
    <t>550966-01</t>
  </si>
  <si>
    <t>Selle Italia</t>
  </si>
  <si>
    <t>Saddles and Seat Covers</t>
  </si>
  <si>
    <t>Mountain Saddles</t>
  </si>
  <si>
    <t>Selle Italia, X-LR Superflow, Saddle, 264 x 125mm, 165g, Black</t>
  </si>
  <si>
    <t>550966-02</t>
  </si>
  <si>
    <t>Selle Italia, X-LR Superflow, Saddle, 268 x 140mm, 175g, Black</t>
  </si>
  <si>
    <t>830070-01</t>
  </si>
  <si>
    <t>Kids Ride Shotgun</t>
  </si>
  <si>
    <t>Baby Seats</t>
  </si>
  <si>
    <t>Shotgun, Pro Seat, Baby Seat, Zero Frame Contact</t>
  </si>
  <si>
    <t>900929-07</t>
  </si>
  <si>
    <t>Muc-Off</t>
  </si>
  <si>
    <t>Lubes and Cleaners</t>
  </si>
  <si>
    <t>Lubricant</t>
  </si>
  <si>
    <t>Muc-Off, Dry, Lubricant, 300ml</t>
  </si>
  <si>
    <t>900930-07</t>
  </si>
  <si>
    <t>Muc-Off, Wet, Lubricant, 300ml</t>
  </si>
  <si>
    <t>902399-01</t>
  </si>
  <si>
    <t>Cleaners / Bike Wash / Polishes</t>
  </si>
  <si>
    <t>Muc-Off, Punk Powder, 4 x 30g</t>
  </si>
  <si>
    <t>902400-01</t>
  </si>
  <si>
    <t>Muc-Off, Punk Powder, 4 x 30g and 1x Aluminum Bottle</t>
  </si>
  <si>
    <t>620856-04</t>
  </si>
  <si>
    <t>Lezyne</t>
  </si>
  <si>
    <t>Lights</t>
  </si>
  <si>
    <t>Lezyne, Macro Drive 1300XXL Loaded, Light, Front, Black</t>
  </si>
  <si>
    <t>620864-02</t>
  </si>
  <si>
    <t>Lezyne, Strip Drive, Light, Rear, Black</t>
  </si>
  <si>
    <t>620898-01</t>
  </si>
  <si>
    <t>Lezyne, Strip Pro Alert Drive Rear, Light, Rear, Black</t>
  </si>
  <si>
    <t>620860-01</t>
  </si>
  <si>
    <t>Lezyne, Micro Drive 600XL / Strip, Light, Set, Black</t>
  </si>
  <si>
    <t>620842-01</t>
  </si>
  <si>
    <t>Lezyne, Connect Drive Pro 1000XL / Strip Connect, Light, Set, Black</t>
  </si>
  <si>
    <t>PEDALS</t>
  </si>
  <si>
    <t>Pedals</t>
  </si>
  <si>
    <t>451075-01</t>
  </si>
  <si>
    <t>TIME</t>
  </si>
  <si>
    <t>Clipless Road Pedals</t>
  </si>
  <si>
    <t>TIME, Xpresso 7, Pedals, Body: Carbon, Spindle: Steel, 9/16'', Black, Pair</t>
  </si>
  <si>
    <t>451090-02</t>
  </si>
  <si>
    <t>Clipless MTB Pedals</t>
  </si>
  <si>
    <t>TIME, Speciale 8, Pedals, Body: Aluminum, Spindle: Steel, 9/16'', Black, Pair</t>
  </si>
  <si>
    <t>451094-01</t>
  </si>
  <si>
    <t>TIME, ATAC XC 6, Pedals, Body: Carbon, Spindle: Steel, 9/16'', Black, Pair</t>
  </si>
  <si>
    <t>451073-01</t>
  </si>
  <si>
    <t>TIME, Xpresso 2, Pedals, Body: Composite, Spindle: Steel, 9/16'', Black, Pair</t>
  </si>
  <si>
    <t>451074-01</t>
  </si>
  <si>
    <t>TIME, Xpresso 4, Pedals, Body: Composite, Spindle: Steel, 9/16'', Black, Pair</t>
  </si>
  <si>
    <t>451081-01</t>
  </si>
  <si>
    <t>TIME, ATAC MX 6, Pedals, Body: Composite, Spindle: Steel, 9/16'', Grey, Pair</t>
  </si>
  <si>
    <t>451092-01</t>
  </si>
  <si>
    <t>TIME, ATAC XC 2, Pedals, Body: Composite, Spindle: Steel, 9/16'', Grey, Pair</t>
  </si>
  <si>
    <t>451079-01</t>
  </si>
  <si>
    <t>TIME, ATAC MX 2, Pedals, Body: Composite, Spindle: Steel, 9/16'', Grey, Pair</t>
  </si>
  <si>
    <t>451100-01</t>
  </si>
  <si>
    <t>Look</t>
  </si>
  <si>
    <t>Platform Pedals</t>
  </si>
  <si>
    <t>Look, Trail Fusion, Platform Pedals, Body: Composite, 9/16'', Black, Pair</t>
  </si>
  <si>
    <t>451100-02</t>
  </si>
  <si>
    <t>Look, Trail Fusion, Platform Pedals, Body: Composite, 9/16'', Red, Pair</t>
  </si>
  <si>
    <t>451100-03</t>
  </si>
  <si>
    <t>Look, Trail Fusion, Platform Pedals, Body: Composite, 9/16'', Green, Pair</t>
  </si>
  <si>
    <t>451100-04</t>
  </si>
  <si>
    <t>Look, Trail Fusion, Platform Pedals, Body: Composite, 9/16'', Blue, Pair</t>
  </si>
  <si>
    <t>451100-05</t>
  </si>
  <si>
    <t>Look, Trail Fusion, Platform Pedals, Body: Composite, 9/16'', Purple, Pair</t>
  </si>
  <si>
    <t>450878-01</t>
  </si>
  <si>
    <t>Deity</t>
  </si>
  <si>
    <t>Deity, TMAC, Platform Pedals, Body: Aluminum, Spindle: Cr-Mo, 9/16'', Black, Pair</t>
  </si>
  <si>
    <t>450878-02</t>
  </si>
  <si>
    <t>Deity, TMAC, Platform Pedals, Body: Aluminum, Spindle: Cr-Mo, 9/16'', Red, Pair</t>
  </si>
  <si>
    <t>450878-03</t>
  </si>
  <si>
    <t>Deity, TMAC, Platform Pedals, Body: Aluminum, Spindle: Cr-Mo, 9/16'', Purple, Pair</t>
  </si>
  <si>
    <t>450878-07</t>
  </si>
  <si>
    <t>Deity, TMAC, Platform Pedals, Body: Aluminum, Spindle: Cr-Mo, 9/16'', Orange, Pair</t>
  </si>
  <si>
    <t>GRIPS</t>
  </si>
  <si>
    <t>Grips and Handlebar Tape</t>
  </si>
  <si>
    <t>670690-01</t>
  </si>
  <si>
    <t>Brooks</t>
  </si>
  <si>
    <t>Handlebar Tape</t>
  </si>
  <si>
    <t>Brooks, Microfiber, Handlebar Tape, Black</t>
  </si>
  <si>
    <t>670690-03</t>
  </si>
  <si>
    <t>Brooks, Microfiber, Handlebar Tape, Antique Brown</t>
  </si>
  <si>
    <t>670676-01</t>
  </si>
  <si>
    <t>Grips</t>
  </si>
  <si>
    <t>Deity, Slimfit, Grips, 132mm, Black, Pair</t>
  </si>
  <si>
    <t>670676-02</t>
  </si>
  <si>
    <t>Deity, Slimfit, Grips, 132mm, Stealth, Pair</t>
  </si>
  <si>
    <t>670676-03</t>
  </si>
  <si>
    <t>Deity, Slimfit, Grips, 132mm, Red, Pair</t>
  </si>
  <si>
    <t>670676-04</t>
  </si>
  <si>
    <t>Deity, Slimfit, Grips, 132mm, Blue, Pair</t>
  </si>
  <si>
    <t>670676-05</t>
  </si>
  <si>
    <t>Deity, Slimfit, Grips, 132mm, Green, Pair</t>
  </si>
  <si>
    <t>670676-06</t>
  </si>
  <si>
    <t>Deity, Slimfit, Grips, 132mm, Orange, Pair</t>
  </si>
  <si>
    <t>670676-07</t>
  </si>
  <si>
    <t>Deity, Slimfit, Grips, 132mm, Turquoise, Pair</t>
  </si>
  <si>
    <t>670676-08</t>
  </si>
  <si>
    <t>Deity, Slimfit, Grips, 132mm, Purple, Pair</t>
  </si>
  <si>
    <t>670676-09</t>
  </si>
  <si>
    <t>Deity, Slimfit, Grips, 132mm, Mint, Pair</t>
  </si>
  <si>
    <t>670676-10</t>
  </si>
  <si>
    <t>Deity, Slimfit, Grips, 132mm, Yellow, Pair</t>
  </si>
  <si>
    <t>670676-11</t>
  </si>
  <si>
    <t>Deity, Slimfit, Grips, 132mm, Pink, Pair</t>
  </si>
  <si>
    <t>670489-04</t>
  </si>
  <si>
    <t>Renthal</t>
  </si>
  <si>
    <t>Renthal, Lock-On Super Comfort, Grips, 130mm, Dark Grey</t>
  </si>
  <si>
    <t>670195-01</t>
  </si>
  <si>
    <t>SRAM, Lock-On, Grips, 130mm, Black, Pair</t>
  </si>
  <si>
    <t>670261-01</t>
  </si>
  <si>
    <t>SRAM, DH, Grips, Black, Pair</t>
  </si>
  <si>
    <t>670688-01</t>
  </si>
  <si>
    <t>SRAM, SuperSuede, Handlebar Tape, Black</t>
  </si>
  <si>
    <t>670688-02</t>
  </si>
  <si>
    <t>SRAM, SuperSuede, Handlebar Tape, White</t>
  </si>
  <si>
    <t>670688-03</t>
  </si>
  <si>
    <t>SRAM, SuperSuede, Handlebar Tape, Red</t>
  </si>
  <si>
    <t>670582-01</t>
  </si>
  <si>
    <t>Supacaz</t>
  </si>
  <si>
    <t>Supacaz, Grizips Classic, Grips, 135mm, Black, Pair</t>
  </si>
  <si>
    <t>670651-01</t>
  </si>
  <si>
    <t>Supacaz, Diamond Kush, Grips, 135mm, Black/Oil Slick ringz, Pair</t>
  </si>
  <si>
    <t>670589-01</t>
  </si>
  <si>
    <t>Supacaz, Super Sticky Kush - Classic, Handlebar Tape, Black</t>
  </si>
  <si>
    <t>670208-02</t>
  </si>
  <si>
    <t>Zipp</t>
  </si>
  <si>
    <t>Zipp, Service Course CX, Handlebar tape, White</t>
  </si>
  <si>
    <t>PROTECTION</t>
  </si>
  <si>
    <t>Protective Gear</t>
  </si>
  <si>
    <t>863040-L-001</t>
  </si>
  <si>
    <t>7iDP</t>
  </si>
  <si>
    <t>Knee and Shin Guards</t>
  </si>
  <si>
    <t>7iDP, Sam Hill, Knee/Shin Guard, Black, L, Pair</t>
  </si>
  <si>
    <t>863040-M-001</t>
  </si>
  <si>
    <t>7iDP, Sam Hill, Knee/Shin Guard, Black, M, Pair</t>
  </si>
  <si>
    <t>863040-S-001</t>
  </si>
  <si>
    <t>7iDP, Sam Hill, Knee/Shin Guard, Black, S, Pair</t>
  </si>
  <si>
    <t>863040-XL-001</t>
  </si>
  <si>
    <t>7iDP, Sam Hill, Knee/Shin Guard, Black, XL, Pair</t>
  </si>
  <si>
    <t>863204-L-001</t>
  </si>
  <si>
    <t>7iDP, Transition Long, Knee/Shin Guard, Black, L, Pair</t>
  </si>
  <si>
    <t>863204-M-001</t>
  </si>
  <si>
    <t>7iDP, Transition Long, Knee/Shin Guard, Black, M, Pair</t>
  </si>
  <si>
    <t>863204-S-001</t>
  </si>
  <si>
    <t>7iDP, Transition Long, Knee/Shin Guard, Black, S, Pair</t>
  </si>
  <si>
    <t>863204-XL-001</t>
  </si>
  <si>
    <t>7iDP, Transition Long, Knee/Shin Guard, Black, XL, Pair</t>
  </si>
  <si>
    <t>863045-LXL-001</t>
  </si>
  <si>
    <t>Knee Guards</t>
  </si>
  <si>
    <t>7iDP, Transition Youth, Knee Guards, Black, LXL, Pair</t>
  </si>
  <si>
    <t>863045-SM-001</t>
  </si>
  <si>
    <t>7iDP, Transition Youth, Knee Guards, Black, SM, Pair</t>
  </si>
  <si>
    <t>863178-L-001</t>
  </si>
  <si>
    <t>Elbow and Forearm Guards</t>
  </si>
  <si>
    <t>7iDP, Transition, Elbow/Forearm Guard, Black, L, Pair</t>
  </si>
  <si>
    <t>863178-M-001</t>
  </si>
  <si>
    <t>7iDP, Transition, Elbow/Forearm Guard, Black, M, Pair</t>
  </si>
  <si>
    <t>863178-S-001</t>
  </si>
  <si>
    <t>7iDP, Transition, Elbow/Forearm Guard, Black, S, Pair</t>
  </si>
  <si>
    <t>863178-XL-001</t>
  </si>
  <si>
    <t>7iDP, Transition, Elbow/Forearm Guard, Black, XL, Pair</t>
  </si>
  <si>
    <t>863043-L-001</t>
  </si>
  <si>
    <t>7iDP, Transition, Knee Guards, Black, L, Pair</t>
  </si>
  <si>
    <t>863043-M-001</t>
  </si>
  <si>
    <t>7iDP, Transition, Knee Guards, Black, M, Pair</t>
  </si>
  <si>
    <t>863043-S-001</t>
  </si>
  <si>
    <t>7iDP, Transition, Knee Guards, Black, S, Pair</t>
  </si>
  <si>
    <t>863043-XL-001</t>
  </si>
  <si>
    <t>7iDP, Transition, Knee Guards, Black, XL, Pair</t>
  </si>
  <si>
    <t>863150-L-001</t>
  </si>
  <si>
    <t>Body Armor</t>
  </si>
  <si>
    <t>G-Form, Pro-X3 Bike Short Liner, Black, L</t>
  </si>
  <si>
    <t>863150-M-001</t>
  </si>
  <si>
    <t>G-Form, Pro-X3 Bike Short Liner, Black, M</t>
  </si>
  <si>
    <t>PUMP</t>
  </si>
  <si>
    <t>Pumps and CO2</t>
  </si>
  <si>
    <t>760264-02</t>
  </si>
  <si>
    <t>Floor Pumps</t>
  </si>
  <si>
    <t>Lezyne, Alloy Floor Drive Tall 3.5", Floor Pump, ABS-1 Pro Chuck, 220psi, Silver</t>
  </si>
  <si>
    <t>760238-06</t>
  </si>
  <si>
    <t>Lezyne, CNC Floor Drive 3.5", Floor Pump, ABS-1 Pro Chuck, 220psi, Silver</t>
  </si>
  <si>
    <t>760524-03</t>
  </si>
  <si>
    <t>Frame Pumps</t>
  </si>
  <si>
    <t>Lezyne, Grip Drive HP, Pump, ABS Flip Chuck, 120PSI, Black, 203mm</t>
  </si>
  <si>
    <t>760524-02</t>
  </si>
  <si>
    <t>Lezyne, Grip Drive HP, Pump, ABS Flip Chuck, 120PSI, Silver, 185mm</t>
  </si>
  <si>
    <t>760524-04</t>
  </si>
  <si>
    <t>Lezyne, Grip Drive HP, Pump, ABS Flip Chuck, 120PSI, Silver, 203mm</t>
  </si>
  <si>
    <t>760525-03</t>
  </si>
  <si>
    <t>Lezyne, Grip Drive HV, Pump, ABS Flip Chuck, 90PSI, Black, M, 231mm</t>
  </si>
  <si>
    <t>760525-04</t>
  </si>
  <si>
    <t>Lezyne, Grip Drive HV, Pump, ABS Flip Chuck, 90PSI, Silver, M, 231mm</t>
  </si>
  <si>
    <t>760525-02</t>
  </si>
  <si>
    <t>Lezyne, Grip Drive HV, Pump, ABS Flip Chuck, 90PSI, Silver, S, 186 mm</t>
  </si>
  <si>
    <t>760506-02</t>
  </si>
  <si>
    <t>Lezyne, Pocket Drive Loaded, Pump, 160psi, Black</t>
  </si>
  <si>
    <t>760175-17</t>
  </si>
  <si>
    <t>Lezyne, Sport Floor Drive 3.5", Floor Pump, ABS-1 Pro Chuck, 220psi, Black</t>
  </si>
  <si>
    <t>760175-18</t>
  </si>
  <si>
    <t>Lezyne, Sport Floor Drive 3.5", Floor Pump, Dual Valve Head, 220psi, Black</t>
  </si>
  <si>
    <t>760527-01</t>
  </si>
  <si>
    <t>Lezyne, Steel Digital Drive 3.5, Floor Pump, ABS-1 Pro Chuck, 220PSI, Black</t>
  </si>
  <si>
    <t>760259-01</t>
  </si>
  <si>
    <t>RockShox</t>
  </si>
  <si>
    <t>Fork and Shock Pumps</t>
  </si>
  <si>
    <t>RockShox, Digital, HP fork/shock pump, With digital gauge</t>
  </si>
  <si>
    <t>760220-01</t>
  </si>
  <si>
    <t>RockShox, HP shock/fork pump, 600psi max</t>
  </si>
  <si>
    <t>TOOLS</t>
  </si>
  <si>
    <t>Tools</t>
  </si>
  <si>
    <t>901987-02</t>
  </si>
  <si>
    <t>Multi-Tools</t>
  </si>
  <si>
    <t>Lezyne, Tubeless Insert Kit, Multi-Tools, Number of Tools: 1, Black</t>
  </si>
  <si>
    <t>901993-02</t>
  </si>
  <si>
    <t>Lezyne, V Pro 13, Multi-Tools, Number of Tools: 13, Black</t>
  </si>
  <si>
    <t>901992-02</t>
  </si>
  <si>
    <t>Lezyne, SV Pro 11, Multi-Tools, Number of Tools: 11</t>
  </si>
  <si>
    <t>901987-01</t>
  </si>
  <si>
    <t>Lezyne, Tool Insert Kit, Multi-Tools, Number of Tools: 10, Black</t>
  </si>
  <si>
    <t>901993-03</t>
  </si>
  <si>
    <t>Lezyne, V Pro 17, Multi-Tools, Number of Tools: 17, Black</t>
  </si>
  <si>
    <t>901987-03</t>
  </si>
  <si>
    <t>Lezyne, Dual Insert Kit, Multi-Tools, Number of Tools: 11, Black</t>
  </si>
  <si>
    <t>900218-01</t>
  </si>
  <si>
    <t>Park Tool</t>
  </si>
  <si>
    <t>Park Tool, IB-3, I-Beam 3, Multi-tool, 13 functions</t>
  </si>
  <si>
    <t>902050-01</t>
  </si>
  <si>
    <t>Park Tool, QTH-1, Multi-Tools, Number of Tools: 8</t>
  </si>
  <si>
    <t>901191-01</t>
  </si>
  <si>
    <t>Park Tool, MT-40, Multi Tool</t>
  </si>
  <si>
    <t>COMPONENTS</t>
  </si>
  <si>
    <t>120591-01</t>
  </si>
  <si>
    <t>Cassettes and Freewheels</t>
  </si>
  <si>
    <t>Cassettes</t>
  </si>
  <si>
    <t>SRAM, XG-1295, 12sp. cassette, 10-50T</t>
  </si>
  <si>
    <t>120591-02</t>
  </si>
  <si>
    <t>SRAM, XG-1295 X01 Eagle, Cassette, Speed: 12, 10-50T, Polar</t>
  </si>
  <si>
    <t>120612-01</t>
  </si>
  <si>
    <t>SRAM, GX EAGLE XG-1275, 12sp. Cassette, 10-50T</t>
  </si>
  <si>
    <t>120612-02</t>
  </si>
  <si>
    <t>SRAM, GX Eagle XG-1275, Cassette, Speed: 12, 10-52T, Black</t>
  </si>
  <si>
    <t>140818-12-26</t>
  </si>
  <si>
    <t>Forks</t>
  </si>
  <si>
    <t>Suspension Forks</t>
  </si>
  <si>
    <t>RockShox, Judy Gold RL A3, Suspension Fork, 26'', Air, 80mm, 1-1/8'', QR, Rake: 40mm, Black</t>
  </si>
  <si>
    <t>140826-05-29</t>
  </si>
  <si>
    <t>RockShox, Recon Silver RL D1, Suspension Fork, 29'', Air, 100mm, 1-1/8'', QR, Rake: 51mm, Black</t>
  </si>
  <si>
    <t>140856-01-700</t>
  </si>
  <si>
    <t>RockShox, Rudy Ultimate, Suspension Fork, 700C, Solo Air, 40mm, 1-1/8''-1.5'', 12x100mm TA, Rake: 45mm, Black</t>
  </si>
  <si>
    <t>140863-01-275</t>
  </si>
  <si>
    <t>RockShox, Lyrik Ultimate RC2 D1, Suspension Fork, 27.5'', DebonAir+, 160mm, 1-1/8''-1.5'', 15x110mm TA, Rake: 44mm, Black</t>
  </si>
  <si>
    <t>140867-05-275</t>
  </si>
  <si>
    <t>RockShox, ZEB Ultimate RC2 A2, Suspension Fork, 27.5'', DebonAir+, 180mm, 1-1/8''-1.5'', 15x110mm TA, Rake: 44mm, Black</t>
  </si>
  <si>
    <t>140867-06-275</t>
  </si>
  <si>
    <t>RockShox, ZEB Ultimate RC2 A2, Suspension Fork, 27.5'', DebonAir+, 160mm, 1-1/8''-1.5'', 15x110mm TA, Rake: 44mm, Black</t>
  </si>
  <si>
    <t>140867-09-275</t>
  </si>
  <si>
    <t>RockShox, ZEB Ultimate RC2 A2, Suspension Fork, 27.5'', DebonAir+, 170mm, 1-1/8''-1.5'', 15x110mm TA, Rake: 44mm, Grey</t>
  </si>
  <si>
    <t>180691-01</t>
  </si>
  <si>
    <t>Brakes</t>
  </si>
  <si>
    <t>MTB Hydraulic Disc Brakes</t>
  </si>
  <si>
    <t>SRAM, Code RSC, Pre-assembled disc brake, Front, Rotor and adapter not included</t>
  </si>
  <si>
    <t>180691-02</t>
  </si>
  <si>
    <t>SRAM, Code RSC, Pre-assembled disc brake, Rear, Rotor and adapter not included</t>
  </si>
  <si>
    <t>180778-01</t>
  </si>
  <si>
    <t>SRAM, G2 RSC A2, MTB Hydraulic Disc Brake, Front, Post mount, Disc: Not included, Black</t>
  </si>
  <si>
    <t>180778-02</t>
  </si>
  <si>
    <t>SRAM, G2 RSC A2, MTB Hydraulic Disc Brake, Rear, Post mount, Disc: Not included, Black</t>
  </si>
  <si>
    <t>200750-01</t>
  </si>
  <si>
    <t>Discs Rotors and Related Parts</t>
  </si>
  <si>
    <t>SRAM, Centerline Rounded, Disc brake rotor, ISO 6B, 140mm</t>
  </si>
  <si>
    <t>200750-02</t>
  </si>
  <si>
    <t>SRAM, Centerline Rounded, Disc brake rotor, ISO 6B, 160mm</t>
  </si>
  <si>
    <t>200750-03</t>
  </si>
  <si>
    <t>SRAM, Centerline Rounded, Disc brake rotor, ISO 6B, 180mm</t>
  </si>
  <si>
    <t>200750-04</t>
  </si>
  <si>
    <t>SRAM, Centerline Rounded, Disc brake rotor, ISO 6B, 200mm</t>
  </si>
  <si>
    <t>230900-01</t>
  </si>
  <si>
    <t>Shifters</t>
  </si>
  <si>
    <t>Shifter Parts</t>
  </si>
  <si>
    <t>SRAM, Shift/Brake Lever for Red 22 HRD, Rear, 11.7018.043.000</t>
  </si>
  <si>
    <t>230900-02</t>
  </si>
  <si>
    <t>SRAM, Shift/Brake Lever for Red 22 HRD, Front, 11.7018.046.000</t>
  </si>
  <si>
    <t>230886-01</t>
  </si>
  <si>
    <t>MTB Electronic Shifters</t>
  </si>
  <si>
    <t>SRAM, Eagle AXS Rocker Paddle Controller, Right, Electronic Shifter, Speed: 12, Black</t>
  </si>
  <si>
    <t>230856-01</t>
  </si>
  <si>
    <t>SRAM, Eagle AXS, Electronic Shifter, Speed: 12, Black</t>
  </si>
  <si>
    <t>230890-01</t>
  </si>
  <si>
    <t>SRAM, GX Eagle AXS Right Hand Controller, Electronic Shifter, Speed: 12, Grey</t>
  </si>
  <si>
    <t>260232-03</t>
  </si>
  <si>
    <t>Derailleurs</t>
  </si>
  <si>
    <t>Rear Derailleurs Road</t>
  </si>
  <si>
    <t>SRAM, Force eTap AXS D1, Rear Derailleur, Speed: 12, Cage: Short, Black Gloss, 33T Max</t>
  </si>
  <si>
    <t>260233-02</t>
  </si>
  <si>
    <t>SRAM, Red eTap AXS D1, Rear Derailleur, Speed: 12, Max: 36T, Black</t>
  </si>
  <si>
    <t>260234-03</t>
  </si>
  <si>
    <t>Rear Derailleurs MTB</t>
  </si>
  <si>
    <t>SRAM, X01 Eagle AXS, Rear Derailleur, Speed: 12, Red</t>
  </si>
  <si>
    <t>260256-01</t>
  </si>
  <si>
    <t>SRAM, GX1 Eagle AXS, Rear Derailleur, Speed: 12, Grey</t>
  </si>
  <si>
    <t>SRAM, X01 Eagle AXS, Rear Derailleur, Speed: 12, Black</t>
  </si>
  <si>
    <t>Cranksets</t>
  </si>
  <si>
    <t>Road / Track Cranksets</t>
  </si>
  <si>
    <t>350415-20</t>
  </si>
  <si>
    <t>SRAM, Force 22, Crankset, Speed: 11, Spindle: 30mm, BCD: 130, 39/53, BB30/PF30, 165mm, Carbon, Road</t>
  </si>
  <si>
    <t>350521-09</t>
  </si>
  <si>
    <t>SRAM, Red, Crankset, 11 sp., 165, 50/34T, BCD: 110mm, GXP, 68/70mm, 45.5mm, Carbon</t>
  </si>
  <si>
    <t>350521-32</t>
  </si>
  <si>
    <t>SRAM, Red, Crankset, 11 sp., 172.5mm, 34/50T, BCD:110, BB386Evo, 45.5mm, Black</t>
  </si>
  <si>
    <t>380014-01</t>
  </si>
  <si>
    <t>Bottom Brackets</t>
  </si>
  <si>
    <t>Threaded Cups</t>
  </si>
  <si>
    <t>SRAM, GXP Team, GXP bottom bracket, BSA, 68/73mm, 24/22mm, Steel, Silver, 00.6415.045.000</t>
  </si>
  <si>
    <t>380015-01</t>
  </si>
  <si>
    <t>Press Fit</t>
  </si>
  <si>
    <t>SRAM, GXP Team, Press-fit bottom bracket, 92mm, 41mm, 24/22mm, Steel, Black, 00.6415.033.020</t>
  </si>
  <si>
    <t>380450-01</t>
  </si>
  <si>
    <t>SRAM, DUB British 73mm, External Cup BB, British, 73mm, 28.99mm</t>
  </si>
  <si>
    <t>380535-01</t>
  </si>
  <si>
    <t>SRAM, DUB PF92 89/92mm (55mm Chainline), Press Fit BB, BB92, Spindle: 28.99mm, Width: 92mm, Diameter: 41mm</t>
  </si>
  <si>
    <t>500240-01</t>
  </si>
  <si>
    <t>Chains</t>
  </si>
  <si>
    <t>SRAM, PC X01 Eagle, Chain, 12sp., 126 links, With PowerLock</t>
  </si>
  <si>
    <t>500286-01</t>
  </si>
  <si>
    <t>SRAM, Red AXS D1, Chain, Speed: 12, Links: 114, Chrome</t>
  </si>
  <si>
    <t>500286-02</t>
  </si>
  <si>
    <t>SRAM, Red AXS D1, Chain, Speed: 12, Links: 120, Chrome</t>
  </si>
  <si>
    <t>500287-01</t>
  </si>
  <si>
    <t>SRAM, Force AXS D1, Chain, Speed: 12, Links: 114, Chrome</t>
  </si>
  <si>
    <t>500287-02</t>
  </si>
  <si>
    <t>SRAM, Force AXS D1, Chain, Speed: 12, Links: 120, Chrome</t>
  </si>
  <si>
    <t>500352-01</t>
  </si>
  <si>
    <t>Shimano</t>
  </si>
  <si>
    <t>Shimano, XT CN-M8100, Chain, Speed: 12, Links: 138, Grey, ICNM8100138Q</t>
  </si>
  <si>
    <t>560432-01</t>
  </si>
  <si>
    <t>Seatposts</t>
  </si>
  <si>
    <t>Dropper Seatposts</t>
  </si>
  <si>
    <t>RockShox, Reverb AXS XPLR, Dropper Seatpost, 27.2mm, 400mm, Travel: 75mm, Remote: No remote</t>
  </si>
  <si>
    <t>Terms &amp; Conditions</t>
  </si>
  <si>
    <t>Conditions d'utilisation</t>
  </si>
  <si>
    <t>GRAND TOTAL</t>
  </si>
  <si>
    <t>• Must be authorized by your HLC representative</t>
  </si>
  <si>
    <t>• Doit être approuvé par votre représentant HLC</t>
  </si>
  <si>
    <t>• Personal quantities only. Selling on any 3rd party site is strictly prohibited.</t>
  </si>
  <si>
    <t xml:space="preserve">• Achats pour usage personnel seulement. La revente en ligne est strictement interdite </t>
  </si>
  <si>
    <t>Doing so will result in immediate termination of staff deal benefits</t>
  </si>
  <si>
    <t>et entraînera l’arrêt immédiat des avantages liés au Programme employés</t>
  </si>
  <si>
    <t>• Valid through July 31, 2023 or until stocks last.</t>
  </si>
  <si>
    <t>• Valide jusqu’au 31 juillet 2023, ou jusqu’à épuisement des stocks.</t>
  </si>
  <si>
    <t>• Maximum of 5 orders by authorized stores, per year</t>
  </si>
  <si>
    <t>• Maximum de 5 commandes par détaillant autorisé, par année</t>
  </si>
  <si>
    <t>• Payment by credit card only</t>
  </si>
  <si>
    <t>• Payable par carte de crédit seulement</t>
  </si>
  <si>
    <t>• Offer valid to partner dealer only</t>
  </si>
  <si>
    <t>• Offert aux détaillants partenaires seulement</t>
  </si>
  <si>
    <t>• Non-defective staff deal merchandise cannot be returned</t>
  </si>
  <si>
    <t xml:space="preserve">• La marchandise non défectueuse achetée dans le cadre du programme employé ne </t>
  </si>
  <si>
    <t>• Freight: Prepaid for shipment over $500. For shipment less than $500,</t>
  </si>
  <si>
    <t>peut être retournée</t>
  </si>
  <si>
    <t>regional shipping rate applies</t>
  </si>
  <si>
    <t xml:space="preserve">• Frais de livraison : Prépayés pour une expédition de plus de 500 $. Pour une </t>
  </si>
  <si>
    <t>• HLC reserves the right to change or restrict this offer at any time</t>
  </si>
  <si>
    <t>expédition de moins de 500 $, le taux régional s’applique</t>
  </si>
  <si>
    <t>• Minimum order: $50</t>
  </si>
  <si>
    <t>• HLC se réserve le droit de modifier ou de restreindre cette offre à tout moment</t>
  </si>
  <si>
    <t>• Commande minimum : 50$.</t>
  </si>
  <si>
    <t>011799-01-700</t>
  </si>
  <si>
    <t>011799-03-700</t>
  </si>
  <si>
    <t>Michelin</t>
  </si>
  <si>
    <t>Michelin, Power Road TLR, Tire, 700x25C, Folding, Tubeless Ready, X-Race, 4x120TPI, Black</t>
  </si>
  <si>
    <t>Michelin, Power Road TLR, Tire, 700x32C, Folding, Tubeless Ready, X-Race, 4x120TPI, Black</t>
  </si>
  <si>
    <t>721306-02</t>
  </si>
  <si>
    <t>EVOC, Stage Capture 16L, Backpack, 16L, Heather Light Olive</t>
  </si>
  <si>
    <t>721364-02-SM</t>
  </si>
  <si>
    <t>EVOC, Trail Pro 26, Protector backpack, 26L, Curry/Denim, SM</t>
  </si>
  <si>
    <t>260234-02</t>
  </si>
  <si>
    <t>500+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</si>
</sst>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$&quot;_);[Red]\(#,##0\ &quot;$&quot;\)"/>
    <numFmt numFmtId="44" formatCode="_ * #,##0.00_)\ &quot;$&quot;_ ;_ * \(#,##0.00\)\ &quot;$&quot;_ ;_ * &quot;-&quot;??_)\ &quot;$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ahoma"/>
      <family val="2"/>
    </font>
    <font>
      <sz val="10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000000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rgb="FF4682B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4682B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44" fontId="0" fillId="0" borderId="0" xfId="1" applyFont="1"/>
    <xf numFmtId="0" fontId="0" fillId="0" borderId="0" xfId="0" applyAlignment="1">
      <alignment horizontal="center"/>
    </xf>
    <xf numFmtId="44" fontId="9" fillId="0" borderId="0" xfId="0" applyNumberFormat="1" applyFont="1"/>
    <xf numFmtId="0" fontId="10" fillId="4" borderId="0" xfId="0" applyFont="1" applyFill="1" applyAlignment="1">
      <alignment horizontal="center" wrapText="1"/>
    </xf>
    <xf numFmtId="44" fontId="0" fillId="0" borderId="0" xfId="1" applyFont="1" applyBorder="1"/>
    <xf numFmtId="0" fontId="0" fillId="0" borderId="2" xfId="0" applyBorder="1"/>
    <xf numFmtId="0" fontId="7" fillId="4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readingOrder="1"/>
    </xf>
    <xf numFmtId="0" fontId="6" fillId="0" borderId="0" xfId="0" applyFont="1"/>
    <xf numFmtId="49" fontId="6" fillId="6" borderId="2" xfId="0" applyNumberFormat="1" applyFont="1" applyFill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0" fillId="0" borderId="2" xfId="0" applyNumberFormat="1" applyBorder="1"/>
    <xf numFmtId="44" fontId="0" fillId="0" borderId="0" xfId="1" applyFont="1" applyBorder="1" applyAlignment="1">
      <alignment horizontal="center"/>
    </xf>
    <xf numFmtId="44" fontId="0" fillId="0" borderId="0" xfId="1" applyFont="1" applyAlignment="1">
      <alignment horizontal="center"/>
    </xf>
    <xf numFmtId="9" fontId="12" fillId="0" borderId="2" xfId="2" applyFont="1" applyBorder="1" applyAlignment="1">
      <alignment horizontal="center"/>
    </xf>
    <xf numFmtId="0" fontId="4" fillId="0" borderId="2" xfId="0" applyFont="1" applyBorder="1" applyAlignment="1">
      <alignment horizontal="left" vertical="top" readingOrder="1"/>
    </xf>
    <xf numFmtId="0" fontId="12" fillId="0" borderId="2" xfId="0" applyFont="1" applyBorder="1"/>
    <xf numFmtId="44" fontId="12" fillId="0" borderId="2" xfId="1" applyFont="1" applyBorder="1"/>
    <xf numFmtId="9" fontId="12" fillId="0" borderId="2" xfId="2" applyFont="1" applyBorder="1"/>
    <xf numFmtId="44" fontId="0" fillId="0" borderId="2" xfId="0" applyNumberFormat="1" applyBorder="1"/>
    <xf numFmtId="0" fontId="2" fillId="0" borderId="2" xfId="0" applyFont="1" applyBorder="1" applyAlignment="1">
      <alignment horizontal="center"/>
    </xf>
    <xf numFmtId="0" fontId="7" fillId="4" borderId="2" xfId="0" applyFont="1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5" fillId="0" borderId="2" xfId="0" applyFont="1" applyBorder="1" applyAlignment="1" applyProtection="1">
      <alignment vertical="top"/>
      <protection locked="0"/>
    </xf>
    <xf numFmtId="0" fontId="12" fillId="0" borderId="3" xfId="0" applyFont="1" applyBorder="1"/>
    <xf numFmtId="44" fontId="12" fillId="0" borderId="3" xfId="1" applyFont="1" applyBorder="1"/>
    <xf numFmtId="9" fontId="12" fillId="0" borderId="3" xfId="2" applyFont="1" applyBorder="1"/>
    <xf numFmtId="9" fontId="12" fillId="0" borderId="3" xfId="2" applyFont="1" applyBorder="1" applyAlignment="1">
      <alignment horizontal="center"/>
    </xf>
    <xf numFmtId="44" fontId="0" fillId="0" borderId="3" xfId="0" applyNumberFormat="1" applyBorder="1"/>
    <xf numFmtId="0" fontId="3" fillId="2" borderId="2" xfId="0" applyFont="1" applyFill="1" applyBorder="1" applyAlignment="1">
      <alignment vertical="top" readingOrder="1"/>
    </xf>
    <xf numFmtId="44" fontId="3" fillId="3" borderId="2" xfId="1" applyFont="1" applyFill="1" applyBorder="1" applyAlignment="1">
      <alignment horizontal="center" vertical="top" wrapText="1" readingOrder="1"/>
    </xf>
    <xf numFmtId="0" fontId="3" fillId="3" borderId="2" xfId="0" applyFont="1" applyFill="1" applyBorder="1" applyAlignment="1">
      <alignment horizontal="center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8" fillId="5" borderId="2" xfId="0" applyFont="1" applyFill="1" applyBorder="1" applyAlignment="1">
      <alignment horizontal="center" vertical="top" wrapText="1" readingOrder="1"/>
    </xf>
    <xf numFmtId="9" fontId="12" fillId="7" borderId="2" xfId="2" applyFont="1" applyFill="1" applyBorder="1" applyAlignment="1">
      <alignment horizontal="center"/>
    </xf>
    <xf numFmtId="44" fontId="12" fillId="0" borderId="2" xfId="1" applyFont="1" applyBorder="1" applyAlignment="1"/>
    <xf numFmtId="6" fontId="0" fillId="0" borderId="2" xfId="0" applyNumberFormat="1" applyBorder="1"/>
    <xf numFmtId="44" fontId="12" fillId="0" borderId="3" xfId="1" applyFont="1" applyBorder="1" applyAlignment="1"/>
    <xf numFmtId="0" fontId="13" fillId="0" borderId="2" xfId="0" applyFont="1" applyBorder="1" applyAlignment="1">
      <alignment horizontal="left" vertical="top" readingOrder="1"/>
    </xf>
    <xf numFmtId="44" fontId="13" fillId="0" borderId="2" xfId="1" applyFont="1" applyBorder="1" applyAlignment="1">
      <alignment horizontal="left" vertical="top" readingOrder="1"/>
    </xf>
    <xf numFmtId="0" fontId="12" fillId="0" borderId="2" xfId="0" applyFont="1" applyBorder="1" applyAlignment="1">
      <alignment horizontal="center"/>
    </xf>
    <xf numFmtId="0" fontId="13" fillId="0" borderId="2" xfId="0" applyFont="1" applyBorder="1"/>
    <xf numFmtId="44" fontId="12" fillId="0" borderId="4" xfId="1" applyFont="1" applyBorder="1"/>
    <xf numFmtId="0" fontId="13" fillId="0" borderId="2" xfId="0" applyFont="1" applyBorder="1" applyAlignment="1">
      <alignment vertical="center"/>
    </xf>
    <xf numFmtId="0" fontId="4" fillId="8" borderId="2" xfId="0" applyFont="1" applyFill="1" applyBorder="1" applyAlignment="1">
      <alignment horizontal="left" vertical="top" readingOrder="1"/>
    </xf>
    <xf numFmtId="0" fontId="12" fillId="8" borderId="2" xfId="0" applyFont="1" applyFill="1" applyBorder="1"/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/>
    <xf numFmtId="0" fontId="2" fillId="0" borderId="3" xfId="0" applyFont="1" applyBorder="1" applyAlignment="1">
      <alignment horizontal="center"/>
    </xf>
    <xf numFmtId="44" fontId="12" fillId="0" borderId="2" xfId="3" applyFont="1" applyBorder="1"/>
    <xf numFmtId="44" fontId="12" fillId="0" borderId="2" xfId="3" applyFont="1" applyBorder="1" applyAlignment="1"/>
    <xf numFmtId="0" fontId="1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2" xfId="0" applyBorder="1"/>
  </cellXfs>
  <cellStyles count="4">
    <cellStyle name="Monétaire" xfId="1" builtinId="4"/>
    <cellStyle name="Monétaire 2" xfId="3" xr:uid="{535FF774-681F-4843-A005-5D2DE99BA208}"/>
    <cellStyle name="Normal" xfId="0" builtinId="0"/>
    <cellStyle name="Pourcentage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722339</xdr:colOff>
      <xdr:row>13</xdr:row>
      <xdr:rowOff>157645</xdr:rowOff>
    </xdr:from>
    <xdr:to>
      <xdr:col>15</xdr:col>
      <xdr:colOff>424025</xdr:colOff>
      <xdr:row>18</xdr:row>
      <xdr:rowOff>171786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D49C5BDD-4DCF-4A05-BF01-DAD772AF801A}"/>
            </a:ext>
          </a:extLst>
        </xdr:cNvPr>
        <xdr:cNvSpPr/>
      </xdr:nvSpPr>
      <xdr:spPr>
        <a:xfrm rot="16935622">
          <a:off x="16139487" y="6333672"/>
          <a:ext cx="1109516" cy="892311"/>
        </a:xfrm>
        <a:prstGeom prst="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/>
            <a:t>FILTER</a:t>
          </a:r>
          <a:r>
            <a:rPr lang="en-US" sz="1100" b="1" baseline="0"/>
            <a:t> OUT BLANKS</a:t>
          </a:r>
          <a:endParaRPr lang="en-US" sz="11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561975</xdr:colOff>
      <xdr:row>0</xdr:row>
      <xdr:rowOff>3952875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2B5D0EA-49E9-3A38-10A3-8DEF66A9EB21}"/>
            </a:ext>
            <a:ext uri="{147F2762-F138-4A5C-976F-8EAC2B608ADB}">
              <a16:predDERef xmlns:a16="http://schemas.microsoft.com/office/drawing/2014/main" pred="{D49C5BDD-4DCF-4A05-BF01-DAD772AF8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34650" cy="3952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1"/>
  <sheetViews>
    <sheetView showGridLines="0" tabSelected="1" topLeftCell="A17" zoomScaleNormal="100" workbookViewId="0">
      <selection activeCell="G17" sqref="G1:G1048576"/>
    </sheetView>
  </sheetViews>
  <sheetFormatPr baseColWidth="10" defaultColWidth="11.42578125" defaultRowHeight="15" x14ac:dyDescent="0.25"/>
  <cols>
    <col min="1" max="1" width="16.5703125" customWidth="1"/>
    <col min="2" max="2" width="14.42578125" customWidth="1"/>
    <col min="3" max="3" width="16.140625" customWidth="1"/>
    <col min="4" max="4" width="21.42578125" customWidth="1"/>
    <col min="5" max="5" width="81" customWidth="1"/>
    <col min="6" max="6" width="14" customWidth="1"/>
    <col min="7" max="7" width="15" style="3" customWidth="1"/>
    <col min="8" max="8" width="10.5703125" style="2" customWidth="1"/>
    <col min="9" max="9" width="10.5703125" style="16" customWidth="1"/>
    <col min="10" max="10" width="6.28515625" style="3" customWidth="1"/>
    <col min="11" max="11" width="14.7109375" style="3" customWidth="1"/>
    <col min="12" max="12" width="14.140625" style="3" customWidth="1"/>
    <col min="13" max="13" width="8.7109375" customWidth="1"/>
    <col min="14" max="14" width="17.28515625" customWidth="1"/>
    <col min="15" max="15" width="17.85546875" customWidth="1"/>
  </cols>
  <sheetData>
    <row r="1" spans="1:9" ht="312" customHeight="1" x14ac:dyDescent="0.25">
      <c r="H1" s="6"/>
      <c r="I1" s="15"/>
    </row>
    <row r="2" spans="1:9" ht="16.899999999999999" customHeight="1" x14ac:dyDescent="0.25">
      <c r="H2" s="6"/>
      <c r="I2" s="15"/>
    </row>
    <row r="3" spans="1:9" ht="17.45" customHeight="1" x14ac:dyDescent="0.25">
      <c r="A3" s="57" t="s">
        <v>0</v>
      </c>
      <c r="B3" s="57"/>
      <c r="C3" s="57"/>
      <c r="D3" s="57"/>
      <c r="H3" s="6"/>
      <c r="I3" s="15"/>
    </row>
    <row r="4" spans="1:9" ht="17.45" customHeight="1" x14ac:dyDescent="0.25">
      <c r="A4" s="56" t="s">
        <v>1</v>
      </c>
      <c r="B4" s="56"/>
      <c r="C4" s="56"/>
      <c r="D4" s="56"/>
      <c r="E4" s="7"/>
      <c r="H4" s="6"/>
      <c r="I4" s="15"/>
    </row>
    <row r="5" spans="1:9" ht="17.45" customHeight="1" x14ac:dyDescent="0.25">
      <c r="A5" s="58" t="s">
        <v>2</v>
      </c>
      <c r="B5" s="58"/>
      <c r="C5" s="58"/>
      <c r="D5" s="58"/>
      <c r="E5" s="7"/>
      <c r="H5" s="6"/>
      <c r="I5" s="15"/>
    </row>
    <row r="6" spans="1:9" ht="17.45" customHeight="1" x14ac:dyDescent="0.25">
      <c r="A6" s="58" t="s">
        <v>3</v>
      </c>
      <c r="B6" s="58"/>
      <c r="C6" s="58"/>
      <c r="D6" s="58"/>
      <c r="E6" s="7"/>
      <c r="H6" s="6"/>
      <c r="I6" s="15"/>
    </row>
    <row r="7" spans="1:9" ht="17.45" customHeight="1" x14ac:dyDescent="0.25">
      <c r="A7" s="58" t="s">
        <v>4</v>
      </c>
      <c r="B7" s="58"/>
      <c r="C7" s="58"/>
      <c r="D7" s="58"/>
      <c r="E7" s="7"/>
      <c r="H7" s="6"/>
      <c r="I7" s="15"/>
    </row>
    <row r="8" spans="1:9" ht="17.45" customHeight="1" x14ac:dyDescent="0.25">
      <c r="A8" s="58" t="s">
        <v>5</v>
      </c>
      <c r="B8" s="58"/>
      <c r="C8" s="58"/>
      <c r="D8" s="58"/>
      <c r="E8" s="7"/>
      <c r="H8" s="6"/>
      <c r="I8" s="15"/>
    </row>
    <row r="9" spans="1:9" ht="17.45" customHeight="1" x14ac:dyDescent="0.25">
      <c r="H9" s="6"/>
      <c r="I9" s="15"/>
    </row>
    <row r="10" spans="1:9" ht="29.25" customHeight="1" x14ac:dyDescent="0.25">
      <c r="A10" s="57" t="s">
        <v>6</v>
      </c>
      <c r="B10" s="57"/>
      <c r="C10" s="57"/>
      <c r="D10" s="57"/>
      <c r="E10" s="57"/>
      <c r="H10" s="6"/>
      <c r="I10" s="15"/>
    </row>
    <row r="11" spans="1:9" ht="17.45" customHeight="1" x14ac:dyDescent="0.25">
      <c r="A11" s="56" t="s">
        <v>7</v>
      </c>
      <c r="B11" s="56"/>
      <c r="C11" s="56"/>
      <c r="D11" s="56"/>
      <c r="E11" s="12"/>
      <c r="H11" s="6"/>
      <c r="I11" s="15"/>
    </row>
    <row r="12" spans="1:9" ht="17.45" customHeight="1" x14ac:dyDescent="0.25">
      <c r="A12" s="56" t="s">
        <v>8</v>
      </c>
      <c r="B12" s="56"/>
      <c r="C12" s="56"/>
      <c r="D12" s="56"/>
      <c r="E12" s="13"/>
      <c r="H12" s="6"/>
      <c r="I12" s="15"/>
    </row>
    <row r="13" spans="1:9" ht="17.45" customHeight="1" x14ac:dyDescent="0.25">
      <c r="A13" s="56" t="s">
        <v>9</v>
      </c>
      <c r="B13" s="56"/>
      <c r="C13" s="56"/>
      <c r="D13" s="56"/>
      <c r="E13" s="13"/>
      <c r="H13" s="6"/>
      <c r="I13" s="15"/>
    </row>
    <row r="14" spans="1:9" ht="17.45" customHeight="1" x14ac:dyDescent="0.25">
      <c r="A14" s="56" t="s">
        <v>10</v>
      </c>
      <c r="B14" s="56"/>
      <c r="C14" s="56"/>
      <c r="D14" s="56"/>
      <c r="E14" s="13"/>
      <c r="H14" s="6"/>
      <c r="I14" s="15"/>
    </row>
    <row r="15" spans="1:9" ht="17.45" customHeight="1" x14ac:dyDescent="0.25">
      <c r="A15" s="56" t="s">
        <v>11</v>
      </c>
      <c r="B15" s="56"/>
      <c r="C15" s="56"/>
      <c r="D15" s="56"/>
      <c r="E15" s="14"/>
      <c r="H15" s="6"/>
      <c r="I15" s="15"/>
    </row>
    <row r="16" spans="1:9" ht="17.45" customHeight="1" x14ac:dyDescent="0.25">
      <c r="A16" s="56" t="s">
        <v>12</v>
      </c>
      <c r="B16" s="56"/>
      <c r="C16" s="56"/>
      <c r="D16" s="56"/>
      <c r="E16" s="14"/>
      <c r="H16" s="6"/>
      <c r="I16" s="15"/>
    </row>
    <row r="17" spans="1:15" ht="17.45" customHeight="1" x14ac:dyDescent="0.25">
      <c r="A17" s="56" t="s">
        <v>13</v>
      </c>
      <c r="B17" s="56"/>
      <c r="C17" s="56"/>
      <c r="D17" s="56"/>
      <c r="E17" s="14"/>
      <c r="H17" s="6"/>
      <c r="I17" s="15"/>
    </row>
    <row r="18" spans="1:15" ht="17.45" customHeight="1" x14ac:dyDescent="0.25">
      <c r="A18" s="56" t="s">
        <v>14</v>
      </c>
      <c r="B18" s="56"/>
      <c r="C18" s="56"/>
      <c r="D18" s="56"/>
      <c r="E18" s="14"/>
      <c r="H18" s="6"/>
      <c r="I18" s="15"/>
    </row>
    <row r="19" spans="1:15" ht="17.45" customHeight="1" x14ac:dyDescent="0.25">
      <c r="H19" s="6"/>
      <c r="I19" s="15"/>
    </row>
    <row r="20" spans="1:15" ht="47.25" customHeight="1" x14ac:dyDescent="0.3">
      <c r="A20" s="33" t="s">
        <v>15</v>
      </c>
      <c r="B20" s="33" t="s">
        <v>16</v>
      </c>
      <c r="C20" s="33" t="s">
        <v>17</v>
      </c>
      <c r="D20" s="33" t="s">
        <v>18</v>
      </c>
      <c r="E20" s="33" t="s">
        <v>19</v>
      </c>
      <c r="F20" s="34" t="s">
        <v>20</v>
      </c>
      <c r="G20" s="35" t="s">
        <v>21</v>
      </c>
      <c r="H20" s="33" t="s">
        <v>22</v>
      </c>
      <c r="I20" s="36" t="s">
        <v>23</v>
      </c>
      <c r="J20" s="36" t="s">
        <v>24</v>
      </c>
      <c r="K20" s="37" t="s">
        <v>25</v>
      </c>
      <c r="L20" s="33" t="s">
        <v>26</v>
      </c>
      <c r="N20" s="5" t="s">
        <v>27</v>
      </c>
      <c r="O20" s="8" t="s">
        <v>28</v>
      </c>
    </row>
    <row r="21" spans="1:15" ht="18.75" customHeight="1" x14ac:dyDescent="0.3">
      <c r="A21" s="24" t="s">
        <v>29</v>
      </c>
      <c r="B21" s="25"/>
      <c r="C21" s="25" t="s">
        <v>30</v>
      </c>
      <c r="D21" s="25"/>
      <c r="E21" s="25"/>
      <c r="F21" s="25"/>
      <c r="G21" s="26"/>
      <c r="H21" s="25"/>
      <c r="I21" s="26"/>
      <c r="J21" s="26"/>
      <c r="K21" s="26"/>
      <c r="L21" s="25"/>
      <c r="N21" t="str">
        <f>IF(H21 &gt;0,A21 &amp;";","")</f>
        <v/>
      </c>
      <c r="O21" t="str">
        <f>IF(H21 &gt;0,H21,"")</f>
        <v/>
      </c>
    </row>
    <row r="22" spans="1:15" ht="15" customHeight="1" x14ac:dyDescent="0.25">
      <c r="A22" s="18" t="s">
        <v>34</v>
      </c>
      <c r="B22" s="19" t="s">
        <v>31</v>
      </c>
      <c r="C22" s="19" t="s">
        <v>30</v>
      </c>
      <c r="D22" s="19" t="s">
        <v>32</v>
      </c>
      <c r="E22" s="19" t="s">
        <v>35</v>
      </c>
      <c r="F22" s="20">
        <v>74.989999999999995</v>
      </c>
      <c r="G22" s="44">
        <v>20</v>
      </c>
      <c r="H22" s="21">
        <f t="shared" ref="H22:H40" si="0">(F22-K22)/F22</f>
        <v>0.46659554607280967</v>
      </c>
      <c r="I22" s="38" t="s">
        <v>33</v>
      </c>
      <c r="J22" s="23">
        <v>1</v>
      </c>
      <c r="K22" s="39">
        <v>40</v>
      </c>
      <c r="L22" s="22">
        <f t="shared" ref="L22:L47" si="1">K22*J22</f>
        <v>40</v>
      </c>
      <c r="N22" t="str">
        <f t="shared" ref="N22:N79" si="2">IF(J22 &gt;0,A22 &amp;";","")</f>
        <v>011492-13-29;</v>
      </c>
      <c r="O22">
        <f t="shared" ref="O22:O78" si="3">IF(J22 &gt;0,J22,"")</f>
        <v>1</v>
      </c>
    </row>
    <row r="23" spans="1:15" x14ac:dyDescent="0.25">
      <c r="A23" s="18" t="s">
        <v>36</v>
      </c>
      <c r="B23" s="19" t="s">
        <v>31</v>
      </c>
      <c r="C23" s="19" t="s">
        <v>30</v>
      </c>
      <c r="D23" s="19" t="s">
        <v>32</v>
      </c>
      <c r="E23" s="19" t="s">
        <v>37</v>
      </c>
      <c r="F23" s="20">
        <v>63.99</v>
      </c>
      <c r="G23" s="44">
        <v>79</v>
      </c>
      <c r="H23" s="21">
        <f t="shared" si="0"/>
        <v>0.53117674636661982</v>
      </c>
      <c r="I23" s="38" t="s">
        <v>33</v>
      </c>
      <c r="J23" s="23"/>
      <c r="K23" s="39">
        <v>30</v>
      </c>
      <c r="L23" s="22">
        <f t="shared" si="1"/>
        <v>0</v>
      </c>
      <c r="N23" t="str">
        <f t="shared" si="2"/>
        <v/>
      </c>
      <c r="O23" t="str">
        <f t="shared" si="3"/>
        <v/>
      </c>
    </row>
    <row r="24" spans="1:15" x14ac:dyDescent="0.25">
      <c r="A24" s="18" t="s">
        <v>38</v>
      </c>
      <c r="B24" s="19" t="s">
        <v>31</v>
      </c>
      <c r="C24" s="19" t="s">
        <v>30</v>
      </c>
      <c r="D24" s="19" t="s">
        <v>32</v>
      </c>
      <c r="E24" s="19" t="s">
        <v>39</v>
      </c>
      <c r="F24" s="20">
        <v>63.99</v>
      </c>
      <c r="G24" s="44">
        <v>27</v>
      </c>
      <c r="H24" s="21">
        <f t="shared" si="0"/>
        <v>0.53117674636661982</v>
      </c>
      <c r="I24" s="38" t="s">
        <v>33</v>
      </c>
      <c r="J24" s="23"/>
      <c r="K24" s="39">
        <v>30</v>
      </c>
      <c r="L24" s="22">
        <f t="shared" si="1"/>
        <v>0</v>
      </c>
      <c r="N24" t="str">
        <f t="shared" si="2"/>
        <v/>
      </c>
      <c r="O24" t="str">
        <f t="shared" si="3"/>
        <v/>
      </c>
    </row>
    <row r="25" spans="1:15" x14ac:dyDescent="0.25">
      <c r="A25" s="18" t="s">
        <v>40</v>
      </c>
      <c r="B25" s="19" t="s">
        <v>31</v>
      </c>
      <c r="C25" s="19" t="s">
        <v>30</v>
      </c>
      <c r="D25" s="19" t="s">
        <v>32</v>
      </c>
      <c r="E25" s="19" t="s">
        <v>41</v>
      </c>
      <c r="F25" s="20">
        <v>63.99</v>
      </c>
      <c r="G25" s="44">
        <v>28</v>
      </c>
      <c r="H25" s="21">
        <f t="shared" si="0"/>
        <v>0.53117674636661982</v>
      </c>
      <c r="I25" s="38" t="s">
        <v>33</v>
      </c>
      <c r="J25" s="23"/>
      <c r="K25" s="39">
        <v>30</v>
      </c>
      <c r="L25" s="22">
        <f t="shared" si="1"/>
        <v>0</v>
      </c>
      <c r="N25" t="str">
        <f t="shared" si="2"/>
        <v/>
      </c>
      <c r="O25" t="str">
        <f t="shared" si="3"/>
        <v/>
      </c>
    </row>
    <row r="26" spans="1:15" x14ac:dyDescent="0.25">
      <c r="A26" s="18" t="s">
        <v>42</v>
      </c>
      <c r="B26" s="19" t="s">
        <v>31</v>
      </c>
      <c r="C26" s="19" t="s">
        <v>30</v>
      </c>
      <c r="D26" s="19" t="s">
        <v>32</v>
      </c>
      <c r="E26" s="19" t="s">
        <v>43</v>
      </c>
      <c r="F26" s="20">
        <v>63.99</v>
      </c>
      <c r="G26" s="44">
        <v>106</v>
      </c>
      <c r="H26" s="21">
        <f t="shared" si="0"/>
        <v>0.53117674636661982</v>
      </c>
      <c r="I26" s="38" t="s">
        <v>33</v>
      </c>
      <c r="J26" s="23"/>
      <c r="K26" s="39">
        <v>30</v>
      </c>
      <c r="L26" s="22">
        <f t="shared" si="1"/>
        <v>0</v>
      </c>
      <c r="N26" t="str">
        <f t="shared" si="2"/>
        <v/>
      </c>
      <c r="O26" t="str">
        <f t="shared" si="3"/>
        <v/>
      </c>
    </row>
    <row r="27" spans="1:15" x14ac:dyDescent="0.25">
      <c r="A27" s="18" t="s">
        <v>44</v>
      </c>
      <c r="B27" s="19" t="s">
        <v>31</v>
      </c>
      <c r="C27" s="19" t="s">
        <v>30</v>
      </c>
      <c r="D27" s="19" t="s">
        <v>32</v>
      </c>
      <c r="E27" s="19" t="s">
        <v>45</v>
      </c>
      <c r="F27" s="20">
        <v>63.99</v>
      </c>
      <c r="G27" s="44">
        <v>242</v>
      </c>
      <c r="H27" s="21">
        <f t="shared" si="0"/>
        <v>0.53117674636661982</v>
      </c>
      <c r="I27" s="38" t="s">
        <v>33</v>
      </c>
      <c r="J27" s="23"/>
      <c r="K27" s="39">
        <v>30</v>
      </c>
      <c r="L27" s="22">
        <f t="shared" si="1"/>
        <v>0</v>
      </c>
      <c r="N27" t="str">
        <f t="shared" si="2"/>
        <v/>
      </c>
      <c r="O27" t="str">
        <f t="shared" si="3"/>
        <v/>
      </c>
    </row>
    <row r="28" spans="1:15" x14ac:dyDescent="0.25">
      <c r="A28" s="18" t="s">
        <v>46</v>
      </c>
      <c r="B28" s="19" t="s">
        <v>31</v>
      </c>
      <c r="C28" s="19" t="s">
        <v>30</v>
      </c>
      <c r="D28" s="19" t="s">
        <v>32</v>
      </c>
      <c r="E28" s="19" t="s">
        <v>47</v>
      </c>
      <c r="F28" s="20">
        <v>52.99</v>
      </c>
      <c r="G28" s="44">
        <v>69</v>
      </c>
      <c r="H28" s="21">
        <f t="shared" si="0"/>
        <v>0.52821287035289677</v>
      </c>
      <c r="I28" s="38" t="s">
        <v>33</v>
      </c>
      <c r="J28" s="23"/>
      <c r="K28" s="39">
        <v>25</v>
      </c>
      <c r="L28" s="22">
        <f t="shared" si="1"/>
        <v>0</v>
      </c>
      <c r="N28" t="str">
        <f t="shared" si="2"/>
        <v/>
      </c>
      <c r="O28" t="str">
        <f t="shared" si="3"/>
        <v/>
      </c>
    </row>
    <row r="29" spans="1:15" x14ac:dyDescent="0.25">
      <c r="A29" s="18" t="s">
        <v>48</v>
      </c>
      <c r="B29" s="19" t="s">
        <v>31</v>
      </c>
      <c r="C29" s="19" t="s">
        <v>30</v>
      </c>
      <c r="D29" s="19" t="s">
        <v>32</v>
      </c>
      <c r="E29" s="19" t="s">
        <v>49</v>
      </c>
      <c r="F29" s="20">
        <v>52.99</v>
      </c>
      <c r="G29" s="44">
        <v>153</v>
      </c>
      <c r="H29" s="21">
        <f t="shared" si="0"/>
        <v>0.62257029628231741</v>
      </c>
      <c r="I29" s="38" t="s">
        <v>33</v>
      </c>
      <c r="J29" s="23"/>
      <c r="K29" s="39">
        <v>20</v>
      </c>
      <c r="L29" s="22">
        <f t="shared" si="1"/>
        <v>0</v>
      </c>
      <c r="N29" t="str">
        <f t="shared" si="2"/>
        <v/>
      </c>
      <c r="O29" t="str">
        <f t="shared" si="3"/>
        <v/>
      </c>
    </row>
    <row r="30" spans="1:15" x14ac:dyDescent="0.25">
      <c r="A30" s="18" t="s">
        <v>50</v>
      </c>
      <c r="B30" s="19" t="s">
        <v>51</v>
      </c>
      <c r="C30" s="19" t="s">
        <v>30</v>
      </c>
      <c r="D30" s="19" t="s">
        <v>32</v>
      </c>
      <c r="E30" s="19" t="s">
        <v>52</v>
      </c>
      <c r="F30" s="20">
        <v>70.59</v>
      </c>
      <c r="G30" s="44">
        <v>4</v>
      </c>
      <c r="H30" s="21">
        <f t="shared" si="0"/>
        <v>0.43334749964584224</v>
      </c>
      <c r="I30" s="38" t="s">
        <v>33</v>
      </c>
      <c r="J30" s="23"/>
      <c r="K30" s="39">
        <v>40</v>
      </c>
      <c r="L30" s="22">
        <f t="shared" si="1"/>
        <v>0</v>
      </c>
      <c r="N30" t="str">
        <f t="shared" si="2"/>
        <v/>
      </c>
      <c r="O30" t="str">
        <f t="shared" si="3"/>
        <v/>
      </c>
    </row>
    <row r="31" spans="1:15" x14ac:dyDescent="0.25">
      <c r="A31" s="18" t="s">
        <v>53</v>
      </c>
      <c r="B31" s="19" t="s">
        <v>51</v>
      </c>
      <c r="C31" s="19" t="s">
        <v>30</v>
      </c>
      <c r="D31" s="19" t="s">
        <v>54</v>
      </c>
      <c r="E31" s="19" t="s">
        <v>55</v>
      </c>
      <c r="F31" s="20">
        <v>85.99</v>
      </c>
      <c r="G31" s="44">
        <v>15</v>
      </c>
      <c r="H31" s="21">
        <f t="shared" si="0"/>
        <v>0.53482963135248285</v>
      </c>
      <c r="I31" s="38" t="s">
        <v>33</v>
      </c>
      <c r="J31" s="23"/>
      <c r="K31" s="39">
        <v>40</v>
      </c>
      <c r="L31" s="22">
        <f t="shared" si="1"/>
        <v>0</v>
      </c>
      <c r="N31" t="str">
        <f t="shared" si="2"/>
        <v/>
      </c>
      <c r="O31" t="str">
        <f t="shared" si="3"/>
        <v/>
      </c>
    </row>
    <row r="32" spans="1:15" x14ac:dyDescent="0.25">
      <c r="A32" s="18" t="s">
        <v>56</v>
      </c>
      <c r="B32" s="19" t="s">
        <v>51</v>
      </c>
      <c r="C32" s="19" t="s">
        <v>30</v>
      </c>
      <c r="D32" s="19" t="s">
        <v>57</v>
      </c>
      <c r="E32" s="19" t="s">
        <v>58</v>
      </c>
      <c r="F32" s="20">
        <v>59.99</v>
      </c>
      <c r="G32" s="44">
        <v>45</v>
      </c>
      <c r="H32" s="21">
        <f t="shared" si="0"/>
        <v>0.41656942823803972</v>
      </c>
      <c r="I32" s="38" t="s">
        <v>33</v>
      </c>
      <c r="J32" s="23"/>
      <c r="K32" s="39">
        <v>35</v>
      </c>
      <c r="L32" s="22">
        <f t="shared" si="1"/>
        <v>0</v>
      </c>
      <c r="N32" t="str">
        <f t="shared" si="2"/>
        <v/>
      </c>
      <c r="O32" t="str">
        <f t="shared" si="3"/>
        <v/>
      </c>
    </row>
    <row r="33" spans="1:15" x14ac:dyDescent="0.25">
      <c r="A33" s="18" t="s">
        <v>59</v>
      </c>
      <c r="B33" s="19" t="s">
        <v>51</v>
      </c>
      <c r="C33" s="19" t="s">
        <v>30</v>
      </c>
      <c r="D33" s="19" t="s">
        <v>57</v>
      </c>
      <c r="E33" s="19" t="s">
        <v>60</v>
      </c>
      <c r="F33" s="20">
        <v>65.59</v>
      </c>
      <c r="G33" s="44">
        <v>15</v>
      </c>
      <c r="H33" s="21">
        <f t="shared" si="0"/>
        <v>0.46638207043756674</v>
      </c>
      <c r="I33" s="38" t="s">
        <v>33</v>
      </c>
      <c r="J33" s="23"/>
      <c r="K33" s="39">
        <v>35</v>
      </c>
      <c r="L33" s="22">
        <f t="shared" si="1"/>
        <v>0</v>
      </c>
      <c r="N33" t="str">
        <f t="shared" si="2"/>
        <v/>
      </c>
      <c r="O33" t="str">
        <f t="shared" si="3"/>
        <v/>
      </c>
    </row>
    <row r="34" spans="1:15" x14ac:dyDescent="0.25">
      <c r="A34" s="18" t="s">
        <v>61</v>
      </c>
      <c r="B34" s="19" t="s">
        <v>51</v>
      </c>
      <c r="C34" s="19" t="s">
        <v>30</v>
      </c>
      <c r="D34" s="19" t="s">
        <v>57</v>
      </c>
      <c r="E34" s="19" t="s">
        <v>62</v>
      </c>
      <c r="F34" s="20">
        <v>65.59</v>
      </c>
      <c r="G34" s="44">
        <v>31</v>
      </c>
      <c r="H34" s="21">
        <f t="shared" si="0"/>
        <v>0.46638207043756674</v>
      </c>
      <c r="I34" s="38" t="s">
        <v>33</v>
      </c>
      <c r="J34" s="23"/>
      <c r="K34" s="39">
        <v>35</v>
      </c>
      <c r="L34" s="22">
        <f t="shared" si="1"/>
        <v>0</v>
      </c>
      <c r="N34" t="str">
        <f t="shared" si="2"/>
        <v/>
      </c>
      <c r="O34" t="str">
        <f t="shared" si="3"/>
        <v/>
      </c>
    </row>
    <row r="35" spans="1:15" x14ac:dyDescent="0.25">
      <c r="A35" s="18" t="s">
        <v>63</v>
      </c>
      <c r="B35" s="19" t="s">
        <v>51</v>
      </c>
      <c r="C35" s="19" t="s">
        <v>30</v>
      </c>
      <c r="D35" s="19" t="s">
        <v>32</v>
      </c>
      <c r="E35" s="19" t="s">
        <v>64</v>
      </c>
      <c r="F35" s="20">
        <v>57.99</v>
      </c>
      <c r="G35" s="44">
        <v>4</v>
      </c>
      <c r="H35" s="21">
        <f t="shared" si="0"/>
        <v>0.4826694257630626</v>
      </c>
      <c r="I35" s="38" t="s">
        <v>33</v>
      </c>
      <c r="J35" s="23"/>
      <c r="K35" s="39">
        <v>30</v>
      </c>
      <c r="L35" s="22">
        <f t="shared" si="1"/>
        <v>0</v>
      </c>
      <c r="N35" t="str">
        <f t="shared" si="2"/>
        <v/>
      </c>
      <c r="O35" t="str">
        <f t="shared" si="3"/>
        <v/>
      </c>
    </row>
    <row r="36" spans="1:15" x14ac:dyDescent="0.25">
      <c r="A36" s="18" t="s">
        <v>65</v>
      </c>
      <c r="B36" s="19" t="s">
        <v>51</v>
      </c>
      <c r="C36" s="19" t="s">
        <v>30</v>
      </c>
      <c r="D36" s="19" t="s">
        <v>32</v>
      </c>
      <c r="E36" s="19" t="s">
        <v>66</v>
      </c>
      <c r="F36" s="20">
        <v>57.99</v>
      </c>
      <c r="G36" s="44">
        <v>3</v>
      </c>
      <c r="H36" s="21">
        <f t="shared" si="0"/>
        <v>0.4826694257630626</v>
      </c>
      <c r="I36" s="38" t="s">
        <v>33</v>
      </c>
      <c r="J36" s="23"/>
      <c r="K36" s="39">
        <v>30</v>
      </c>
      <c r="L36" s="22">
        <f t="shared" si="1"/>
        <v>0</v>
      </c>
      <c r="N36" t="str">
        <f t="shared" si="2"/>
        <v/>
      </c>
      <c r="O36" t="str">
        <f t="shared" si="3"/>
        <v/>
      </c>
    </row>
    <row r="37" spans="1:15" x14ac:dyDescent="0.25">
      <c r="A37" s="18" t="s">
        <v>67</v>
      </c>
      <c r="B37" s="19" t="s">
        <v>51</v>
      </c>
      <c r="C37" s="19" t="s">
        <v>30</v>
      </c>
      <c r="D37" s="19" t="s">
        <v>54</v>
      </c>
      <c r="E37" s="19" t="s">
        <v>68</v>
      </c>
      <c r="F37" s="20">
        <v>61.49</v>
      </c>
      <c r="G37" s="44">
        <v>24</v>
      </c>
      <c r="H37" s="21">
        <f t="shared" si="0"/>
        <v>0.51211579118555861</v>
      </c>
      <c r="I37" s="38" t="s">
        <v>33</v>
      </c>
      <c r="J37" s="23"/>
      <c r="K37" s="39">
        <v>30</v>
      </c>
      <c r="L37" s="22">
        <f t="shared" si="1"/>
        <v>0</v>
      </c>
      <c r="N37" t="str">
        <f t="shared" si="2"/>
        <v/>
      </c>
      <c r="O37" t="str">
        <f t="shared" si="3"/>
        <v/>
      </c>
    </row>
    <row r="38" spans="1:15" x14ac:dyDescent="0.25">
      <c r="A38" s="42" t="s">
        <v>69</v>
      </c>
      <c r="B38" s="42" t="s">
        <v>51</v>
      </c>
      <c r="C38" s="42" t="s">
        <v>30</v>
      </c>
      <c r="D38" s="42" t="s">
        <v>54</v>
      </c>
      <c r="E38" s="42" t="s">
        <v>70</v>
      </c>
      <c r="F38" s="43">
        <v>66.989999999999995</v>
      </c>
      <c r="G38" s="44">
        <v>66</v>
      </c>
      <c r="H38" s="21">
        <f t="shared" si="0"/>
        <v>0.47753396029258094</v>
      </c>
      <c r="I38" s="38" t="s">
        <v>33</v>
      </c>
      <c r="J38" s="23"/>
      <c r="K38" s="39">
        <v>35</v>
      </c>
      <c r="L38" s="22">
        <f t="shared" si="1"/>
        <v>0</v>
      </c>
      <c r="N38" t="str">
        <f t="shared" si="2"/>
        <v/>
      </c>
      <c r="O38" t="str">
        <f t="shared" si="3"/>
        <v/>
      </c>
    </row>
    <row r="39" spans="1:15" x14ac:dyDescent="0.25">
      <c r="A39" t="s">
        <v>642</v>
      </c>
      <c r="B39" s="42" t="s">
        <v>644</v>
      </c>
      <c r="C39" s="42" t="s">
        <v>30</v>
      </c>
      <c r="D39" s="42" t="s">
        <v>54</v>
      </c>
      <c r="E39" t="s">
        <v>645</v>
      </c>
      <c r="F39" s="43">
        <v>75.489999999999995</v>
      </c>
      <c r="G39" s="44">
        <v>24</v>
      </c>
      <c r="H39" s="21">
        <f t="shared" si="0"/>
        <v>0.60259637038018277</v>
      </c>
      <c r="I39" s="38" t="s">
        <v>33</v>
      </c>
      <c r="J39" s="23"/>
      <c r="K39" s="39">
        <v>30</v>
      </c>
      <c r="L39" s="22">
        <f t="shared" si="1"/>
        <v>0</v>
      </c>
      <c r="N39" t="str">
        <f t="shared" si="2"/>
        <v/>
      </c>
    </row>
    <row r="40" spans="1:15" x14ac:dyDescent="0.25">
      <c r="A40" t="s">
        <v>643</v>
      </c>
      <c r="B40" s="42" t="s">
        <v>644</v>
      </c>
      <c r="C40" s="42" t="s">
        <v>30</v>
      </c>
      <c r="D40" s="42" t="s">
        <v>54</v>
      </c>
      <c r="E40" t="s">
        <v>646</v>
      </c>
      <c r="F40" s="43">
        <v>75.489999999999995</v>
      </c>
      <c r="G40" s="44">
        <v>1</v>
      </c>
      <c r="H40" s="21">
        <f t="shared" si="0"/>
        <v>0.60259637038018277</v>
      </c>
      <c r="I40" s="38" t="s">
        <v>33</v>
      </c>
      <c r="J40" s="23"/>
      <c r="K40" s="39">
        <v>30</v>
      </c>
      <c r="L40" s="22">
        <f t="shared" si="1"/>
        <v>0</v>
      </c>
      <c r="N40" t="str">
        <f t="shared" si="2"/>
        <v/>
      </c>
    </row>
    <row r="41" spans="1:15" x14ac:dyDescent="0.25">
      <c r="A41" s="18" t="s">
        <v>71</v>
      </c>
      <c r="B41" s="19" t="s">
        <v>51</v>
      </c>
      <c r="C41" s="19" t="s">
        <v>30</v>
      </c>
      <c r="D41" s="19" t="s">
        <v>32</v>
      </c>
      <c r="E41" s="19" t="s">
        <v>72</v>
      </c>
      <c r="F41" s="20">
        <v>65.489999999999995</v>
      </c>
      <c r="G41" s="44">
        <v>11</v>
      </c>
      <c r="H41" s="21">
        <f t="shared" ref="H41:H47" si="4">(F41-K41)/F41</f>
        <v>0.54191479615208427</v>
      </c>
      <c r="I41" s="38" t="s">
        <v>33</v>
      </c>
      <c r="J41" s="23"/>
      <c r="K41" s="39">
        <v>30</v>
      </c>
      <c r="L41" s="22">
        <f t="shared" si="1"/>
        <v>0</v>
      </c>
      <c r="N41" t="str">
        <f t="shared" si="2"/>
        <v/>
      </c>
      <c r="O41" t="str">
        <f t="shared" si="3"/>
        <v/>
      </c>
    </row>
    <row r="42" spans="1:15" x14ac:dyDescent="0.25">
      <c r="A42" s="18" t="s">
        <v>73</v>
      </c>
      <c r="B42" s="19" t="s">
        <v>51</v>
      </c>
      <c r="C42" s="19" t="s">
        <v>30</v>
      </c>
      <c r="D42" s="19" t="s">
        <v>32</v>
      </c>
      <c r="E42" s="19" t="s">
        <v>74</v>
      </c>
      <c r="F42" s="20">
        <v>62.99</v>
      </c>
      <c r="G42" s="44">
        <v>11</v>
      </c>
      <c r="H42" s="21">
        <f t="shared" si="4"/>
        <v>0.60311160501666927</v>
      </c>
      <c r="I42" s="38" t="s">
        <v>33</v>
      </c>
      <c r="J42" s="23"/>
      <c r="K42" s="39">
        <v>25</v>
      </c>
      <c r="L42" s="22">
        <f t="shared" si="1"/>
        <v>0</v>
      </c>
      <c r="N42" t="str">
        <f t="shared" si="2"/>
        <v/>
      </c>
      <c r="O42" t="str">
        <f t="shared" si="3"/>
        <v/>
      </c>
    </row>
    <row r="43" spans="1:15" x14ac:dyDescent="0.25">
      <c r="A43" s="18" t="s">
        <v>75</v>
      </c>
      <c r="B43" s="19" t="s">
        <v>51</v>
      </c>
      <c r="C43" s="19" t="s">
        <v>30</v>
      </c>
      <c r="D43" s="19" t="s">
        <v>32</v>
      </c>
      <c r="E43" s="19" t="s">
        <v>76</v>
      </c>
      <c r="F43" s="20">
        <v>70.59</v>
      </c>
      <c r="G43" s="44">
        <v>2</v>
      </c>
      <c r="H43" s="21">
        <f t="shared" si="4"/>
        <v>0.64584218727865139</v>
      </c>
      <c r="I43" s="38" t="s">
        <v>33</v>
      </c>
      <c r="J43" s="23"/>
      <c r="K43" s="39">
        <v>25</v>
      </c>
      <c r="L43" s="22">
        <f t="shared" si="1"/>
        <v>0</v>
      </c>
      <c r="N43" t="str">
        <f t="shared" si="2"/>
        <v/>
      </c>
      <c r="O43" t="str">
        <f t="shared" si="3"/>
        <v/>
      </c>
    </row>
    <row r="44" spans="1:15" x14ac:dyDescent="0.25">
      <c r="A44" s="18" t="s">
        <v>77</v>
      </c>
      <c r="B44" s="19" t="s">
        <v>51</v>
      </c>
      <c r="C44" s="19" t="s">
        <v>30</v>
      </c>
      <c r="D44" s="19" t="s">
        <v>32</v>
      </c>
      <c r="E44" s="19" t="s">
        <v>78</v>
      </c>
      <c r="F44" s="20">
        <v>70.59</v>
      </c>
      <c r="G44" s="44">
        <v>10</v>
      </c>
      <c r="H44" s="21">
        <f t="shared" si="4"/>
        <v>0.64584218727865139</v>
      </c>
      <c r="I44" s="38" t="s">
        <v>33</v>
      </c>
      <c r="J44" s="23"/>
      <c r="K44" s="39">
        <v>25</v>
      </c>
      <c r="L44" s="22">
        <f t="shared" si="1"/>
        <v>0</v>
      </c>
      <c r="N44" t="str">
        <f t="shared" si="2"/>
        <v/>
      </c>
      <c r="O44" t="str">
        <f t="shared" si="3"/>
        <v/>
      </c>
    </row>
    <row r="45" spans="1:15" x14ac:dyDescent="0.25">
      <c r="A45" s="18" t="s">
        <v>79</v>
      </c>
      <c r="B45" s="19" t="s">
        <v>51</v>
      </c>
      <c r="C45" s="19" t="s">
        <v>30</v>
      </c>
      <c r="D45" s="19" t="s">
        <v>32</v>
      </c>
      <c r="E45" s="19" t="s">
        <v>80</v>
      </c>
      <c r="F45" s="20">
        <v>70.59</v>
      </c>
      <c r="G45" s="44">
        <v>17</v>
      </c>
      <c r="H45" s="21">
        <f t="shared" si="4"/>
        <v>0.64584218727865139</v>
      </c>
      <c r="I45" s="38" t="s">
        <v>33</v>
      </c>
      <c r="J45" s="23"/>
      <c r="K45" s="39">
        <v>25</v>
      </c>
      <c r="L45" s="22">
        <f t="shared" si="1"/>
        <v>0</v>
      </c>
      <c r="N45" t="str">
        <f t="shared" si="2"/>
        <v/>
      </c>
      <c r="O45" t="str">
        <f t="shared" si="3"/>
        <v/>
      </c>
    </row>
    <row r="46" spans="1:15" x14ac:dyDescent="0.25">
      <c r="A46" s="18" t="s">
        <v>81</v>
      </c>
      <c r="B46" s="19" t="s">
        <v>51</v>
      </c>
      <c r="C46" s="19" t="s">
        <v>30</v>
      </c>
      <c r="D46" s="19" t="s">
        <v>32</v>
      </c>
      <c r="E46" s="19" t="s">
        <v>82</v>
      </c>
      <c r="F46" s="20">
        <v>73.989999999999995</v>
      </c>
      <c r="G46" s="44">
        <v>11</v>
      </c>
      <c r="H46" s="21">
        <f t="shared" si="4"/>
        <v>0.66211650223003105</v>
      </c>
      <c r="I46" s="38" t="s">
        <v>33</v>
      </c>
      <c r="J46" s="23"/>
      <c r="K46" s="39">
        <v>25</v>
      </c>
      <c r="L46" s="22">
        <f t="shared" si="1"/>
        <v>0</v>
      </c>
      <c r="N46" t="str">
        <f t="shared" si="2"/>
        <v/>
      </c>
      <c r="O46" t="str">
        <f t="shared" si="3"/>
        <v/>
      </c>
    </row>
    <row r="47" spans="1:15" x14ac:dyDescent="0.25">
      <c r="A47" s="18" t="s">
        <v>83</v>
      </c>
      <c r="B47" s="19" t="s">
        <v>51</v>
      </c>
      <c r="C47" s="19" t="s">
        <v>30</v>
      </c>
      <c r="D47" s="19" t="s">
        <v>32</v>
      </c>
      <c r="E47" s="19" t="s">
        <v>84</v>
      </c>
      <c r="F47" s="20">
        <v>74.989999999999995</v>
      </c>
      <c r="G47" s="44">
        <v>2</v>
      </c>
      <c r="H47" s="21">
        <f t="shared" si="4"/>
        <v>0.666622216295506</v>
      </c>
      <c r="I47" s="38" t="s">
        <v>33</v>
      </c>
      <c r="J47" s="23"/>
      <c r="K47" s="39">
        <v>25</v>
      </c>
      <c r="L47" s="22">
        <f t="shared" si="1"/>
        <v>0</v>
      </c>
      <c r="N47" t="str">
        <f t="shared" si="2"/>
        <v/>
      </c>
      <c r="O47" t="str">
        <f t="shared" si="3"/>
        <v/>
      </c>
    </row>
    <row r="48" spans="1:15" ht="18.75" customHeight="1" x14ac:dyDescent="0.3">
      <c r="A48" s="24" t="s">
        <v>85</v>
      </c>
      <c r="B48" s="25"/>
      <c r="C48" s="25" t="s">
        <v>86</v>
      </c>
      <c r="D48" s="25"/>
      <c r="E48" s="25"/>
      <c r="F48" s="25"/>
      <c r="G48" s="25"/>
      <c r="H48" s="25"/>
      <c r="I48" s="26"/>
      <c r="J48" s="25"/>
      <c r="K48" s="25"/>
      <c r="L48" s="25"/>
      <c r="N48" t="str">
        <f t="shared" si="2"/>
        <v/>
      </c>
      <c r="O48" t="str">
        <f t="shared" si="3"/>
        <v/>
      </c>
    </row>
    <row r="49" spans="1:15" x14ac:dyDescent="0.25">
      <c r="A49" s="48" t="s">
        <v>87</v>
      </c>
      <c r="B49" s="19" t="s">
        <v>88</v>
      </c>
      <c r="C49" s="19" t="s">
        <v>86</v>
      </c>
      <c r="D49" s="19" t="s">
        <v>89</v>
      </c>
      <c r="E49" s="19" t="s">
        <v>90</v>
      </c>
      <c r="F49" s="20">
        <v>472.49</v>
      </c>
      <c r="G49" s="44">
        <v>4</v>
      </c>
      <c r="H49" s="21">
        <f t="shared" ref="H49:H56" si="5">(F49-K49)/F49</f>
        <v>0.25924358187474866</v>
      </c>
      <c r="I49" s="38" t="s">
        <v>33</v>
      </c>
      <c r="J49" s="23"/>
      <c r="K49" s="39">
        <v>350</v>
      </c>
      <c r="L49" s="22">
        <f t="shared" ref="L49:L56" si="6">K49*J49</f>
        <v>0</v>
      </c>
      <c r="N49" t="str">
        <f t="shared" si="2"/>
        <v/>
      </c>
      <c r="O49" t="str">
        <f t="shared" si="3"/>
        <v/>
      </c>
    </row>
    <row r="50" spans="1:15" x14ac:dyDescent="0.25">
      <c r="A50" s="48" t="s">
        <v>91</v>
      </c>
      <c r="B50" s="19" t="s">
        <v>88</v>
      </c>
      <c r="C50" s="19" t="s">
        <v>86</v>
      </c>
      <c r="D50" s="19" t="s">
        <v>89</v>
      </c>
      <c r="E50" s="19" t="s">
        <v>92</v>
      </c>
      <c r="F50" s="20">
        <v>472.49</v>
      </c>
      <c r="G50" s="44">
        <v>6</v>
      </c>
      <c r="H50" s="21">
        <f t="shared" si="5"/>
        <v>0.25924358187474866</v>
      </c>
      <c r="I50" s="38" t="s">
        <v>33</v>
      </c>
      <c r="J50" s="23"/>
      <c r="K50" s="39">
        <v>350</v>
      </c>
      <c r="L50" s="22">
        <f t="shared" si="6"/>
        <v>0</v>
      </c>
      <c r="N50" t="str">
        <f t="shared" si="2"/>
        <v/>
      </c>
      <c r="O50" t="str">
        <f t="shared" si="3"/>
        <v/>
      </c>
    </row>
    <row r="51" spans="1:15" x14ac:dyDescent="0.25">
      <c r="A51" s="48" t="s">
        <v>93</v>
      </c>
      <c r="B51" s="19" t="s">
        <v>88</v>
      </c>
      <c r="C51" s="19" t="s">
        <v>86</v>
      </c>
      <c r="D51" s="19" t="s">
        <v>89</v>
      </c>
      <c r="E51" s="19" t="s">
        <v>94</v>
      </c>
      <c r="F51" s="20">
        <v>472.49</v>
      </c>
      <c r="G51" s="44">
        <v>9</v>
      </c>
      <c r="H51" s="21">
        <f t="shared" si="5"/>
        <v>0.25924358187474866</v>
      </c>
      <c r="I51" s="38" t="s">
        <v>33</v>
      </c>
      <c r="J51" s="23"/>
      <c r="K51" s="39">
        <v>350</v>
      </c>
      <c r="L51" s="22">
        <f t="shared" si="6"/>
        <v>0</v>
      </c>
      <c r="N51" t="str">
        <f t="shared" si="2"/>
        <v/>
      </c>
      <c r="O51" t="str">
        <f t="shared" si="3"/>
        <v/>
      </c>
    </row>
    <row r="52" spans="1:15" x14ac:dyDescent="0.25">
      <c r="A52" s="48" t="s">
        <v>95</v>
      </c>
      <c r="B52" s="19" t="s">
        <v>88</v>
      </c>
      <c r="C52" s="19" t="s">
        <v>86</v>
      </c>
      <c r="D52" s="19" t="s">
        <v>89</v>
      </c>
      <c r="E52" s="19" t="s">
        <v>96</v>
      </c>
      <c r="F52" s="20">
        <v>472.49</v>
      </c>
      <c r="G52" s="44">
        <v>7</v>
      </c>
      <c r="H52" s="21">
        <f t="shared" si="5"/>
        <v>0.25924358187474866</v>
      </c>
      <c r="I52" s="38" t="s">
        <v>33</v>
      </c>
      <c r="J52" s="23"/>
      <c r="K52" s="39">
        <v>350</v>
      </c>
      <c r="L52" s="22">
        <f t="shared" si="6"/>
        <v>0</v>
      </c>
      <c r="N52" t="str">
        <f t="shared" si="2"/>
        <v/>
      </c>
      <c r="O52" t="str">
        <f t="shared" si="3"/>
        <v/>
      </c>
    </row>
    <row r="53" spans="1:15" x14ac:dyDescent="0.25">
      <c r="A53" s="48" t="s">
        <v>97</v>
      </c>
      <c r="B53" s="19" t="s">
        <v>88</v>
      </c>
      <c r="C53" s="19" t="s">
        <v>86</v>
      </c>
      <c r="D53" s="19" t="s">
        <v>89</v>
      </c>
      <c r="E53" s="19" t="s">
        <v>98</v>
      </c>
      <c r="F53" s="20">
        <v>472.49</v>
      </c>
      <c r="G53" s="44">
        <v>4</v>
      </c>
      <c r="H53" s="21">
        <f t="shared" si="5"/>
        <v>0.25924358187474866</v>
      </c>
      <c r="I53" s="38" t="s">
        <v>33</v>
      </c>
      <c r="J53" s="23"/>
      <c r="K53" s="39">
        <v>350</v>
      </c>
      <c r="L53" s="22">
        <f t="shared" si="6"/>
        <v>0</v>
      </c>
      <c r="N53" t="str">
        <f t="shared" si="2"/>
        <v/>
      </c>
      <c r="O53" t="str">
        <f t="shared" si="3"/>
        <v/>
      </c>
    </row>
    <row r="54" spans="1:15" ht="15" customHeight="1" x14ac:dyDescent="0.25">
      <c r="A54" s="48" t="s">
        <v>99</v>
      </c>
      <c r="B54" s="19" t="s">
        <v>88</v>
      </c>
      <c r="C54" s="19" t="s">
        <v>86</v>
      </c>
      <c r="D54" s="19" t="s">
        <v>89</v>
      </c>
      <c r="E54" s="19" t="s">
        <v>100</v>
      </c>
      <c r="F54" s="20">
        <v>549.99</v>
      </c>
      <c r="G54" s="44">
        <v>3</v>
      </c>
      <c r="H54" s="21">
        <f t="shared" si="5"/>
        <v>0.27271404934635174</v>
      </c>
      <c r="I54" s="38" t="s">
        <v>33</v>
      </c>
      <c r="J54" s="23"/>
      <c r="K54" s="39">
        <v>400</v>
      </c>
      <c r="L54" s="22">
        <f t="shared" si="6"/>
        <v>0</v>
      </c>
      <c r="N54" t="str">
        <f t="shared" si="2"/>
        <v/>
      </c>
      <c r="O54" t="str">
        <f t="shared" si="3"/>
        <v/>
      </c>
    </row>
    <row r="55" spans="1:15" x14ac:dyDescent="0.25">
      <c r="A55" s="48" t="s">
        <v>101</v>
      </c>
      <c r="B55" s="19" t="s">
        <v>88</v>
      </c>
      <c r="C55" s="19" t="s">
        <v>86</v>
      </c>
      <c r="D55" s="19" t="s">
        <v>89</v>
      </c>
      <c r="E55" s="19" t="s">
        <v>102</v>
      </c>
      <c r="F55" s="20">
        <v>579.99</v>
      </c>
      <c r="G55" s="44">
        <v>5</v>
      </c>
      <c r="H55" s="21">
        <f t="shared" si="5"/>
        <v>0.26722874532319524</v>
      </c>
      <c r="I55" s="38" t="s">
        <v>33</v>
      </c>
      <c r="J55" s="23"/>
      <c r="K55" s="39">
        <v>425</v>
      </c>
      <c r="L55" s="22">
        <f t="shared" si="6"/>
        <v>0</v>
      </c>
      <c r="N55" t="str">
        <f t="shared" si="2"/>
        <v/>
      </c>
      <c r="O55" t="str">
        <f t="shared" si="3"/>
        <v/>
      </c>
    </row>
    <row r="56" spans="1:15" x14ac:dyDescent="0.25">
      <c r="A56" s="48" t="s">
        <v>103</v>
      </c>
      <c r="B56" s="19" t="s">
        <v>88</v>
      </c>
      <c r="C56" s="19" t="s">
        <v>86</v>
      </c>
      <c r="D56" s="19" t="s">
        <v>89</v>
      </c>
      <c r="E56" s="19" t="s">
        <v>104</v>
      </c>
      <c r="F56" s="20">
        <v>589.99</v>
      </c>
      <c r="G56" s="44">
        <v>4</v>
      </c>
      <c r="H56" s="21">
        <f t="shared" si="5"/>
        <v>0.27964880760690858</v>
      </c>
      <c r="I56" s="38" t="s">
        <v>33</v>
      </c>
      <c r="J56" s="23"/>
      <c r="K56" s="39">
        <v>425</v>
      </c>
      <c r="L56" s="22">
        <f t="shared" si="6"/>
        <v>0</v>
      </c>
      <c r="N56" t="str">
        <f t="shared" si="2"/>
        <v/>
      </c>
      <c r="O56" t="str">
        <f t="shared" si="3"/>
        <v/>
      </c>
    </row>
    <row r="57" spans="1:15" ht="18.75" customHeight="1" x14ac:dyDescent="0.3">
      <c r="A57" s="24" t="s">
        <v>105</v>
      </c>
      <c r="B57" s="25"/>
      <c r="C57" s="25" t="s">
        <v>106</v>
      </c>
      <c r="D57" s="25"/>
      <c r="E57" s="25"/>
      <c r="F57" s="25"/>
      <c r="G57" s="25"/>
      <c r="H57" s="25"/>
      <c r="I57" s="26"/>
      <c r="J57" s="25"/>
      <c r="K57" s="25"/>
      <c r="L57" s="25"/>
      <c r="N57" t="str">
        <f t="shared" si="2"/>
        <v/>
      </c>
      <c r="O57" t="str">
        <f t="shared" si="3"/>
        <v/>
      </c>
    </row>
    <row r="58" spans="1:15" x14ac:dyDescent="0.25">
      <c r="A58" s="49" t="s">
        <v>107</v>
      </c>
      <c r="B58" s="19" t="s">
        <v>108</v>
      </c>
      <c r="C58" s="19" t="s">
        <v>106</v>
      </c>
      <c r="D58" s="19" t="s">
        <v>109</v>
      </c>
      <c r="E58" s="19" t="s">
        <v>110</v>
      </c>
      <c r="F58" s="53">
        <v>614.99</v>
      </c>
      <c r="G58" s="44">
        <v>3</v>
      </c>
      <c r="H58" s="21">
        <v>0.22762971755638303</v>
      </c>
      <c r="I58" s="38" t="s">
        <v>33</v>
      </c>
      <c r="J58" s="23"/>
      <c r="K58" s="54">
        <v>475</v>
      </c>
      <c r="L58" s="22">
        <v>0</v>
      </c>
      <c r="N58" t="str">
        <f t="shared" si="2"/>
        <v/>
      </c>
      <c r="O58" t="str">
        <f t="shared" si="3"/>
        <v/>
      </c>
    </row>
    <row r="59" spans="1:15" x14ac:dyDescent="0.25">
      <c r="A59" s="18" t="s">
        <v>111</v>
      </c>
      <c r="B59" s="19" t="s">
        <v>108</v>
      </c>
      <c r="C59" s="19" t="s">
        <v>106</v>
      </c>
      <c r="D59" s="19" t="s">
        <v>112</v>
      </c>
      <c r="E59" s="19" t="s">
        <v>113</v>
      </c>
      <c r="F59" s="20">
        <v>199.99</v>
      </c>
      <c r="G59" s="44">
        <v>1</v>
      </c>
      <c r="H59" s="21">
        <v>0.69998499924996249</v>
      </c>
      <c r="I59" s="38" t="s">
        <v>33</v>
      </c>
      <c r="J59" s="23"/>
      <c r="K59" s="39">
        <v>60</v>
      </c>
      <c r="L59" s="22">
        <f t="shared" ref="L59:L90" si="7">K59*J59</f>
        <v>0</v>
      </c>
      <c r="N59" t="str">
        <f t="shared" si="2"/>
        <v/>
      </c>
      <c r="O59" t="str">
        <f t="shared" si="3"/>
        <v/>
      </c>
    </row>
    <row r="60" spans="1:15" x14ac:dyDescent="0.25">
      <c r="A60" s="18" t="s">
        <v>649</v>
      </c>
      <c r="B60" s="19" t="s">
        <v>108</v>
      </c>
      <c r="C60" s="19" t="s">
        <v>106</v>
      </c>
      <c r="D60" s="19" t="s">
        <v>112</v>
      </c>
      <c r="E60" s="19" t="s">
        <v>650</v>
      </c>
      <c r="F60" s="20">
        <v>204.99</v>
      </c>
      <c r="G60" s="44">
        <v>14</v>
      </c>
      <c r="H60" s="21">
        <v>0.69998499924996249</v>
      </c>
      <c r="I60" s="38" t="s">
        <v>33</v>
      </c>
      <c r="J60" s="23"/>
      <c r="K60" s="39">
        <v>60</v>
      </c>
      <c r="L60" s="22">
        <f t="shared" si="7"/>
        <v>0</v>
      </c>
      <c r="N60" t="str">
        <f t="shared" si="2"/>
        <v/>
      </c>
      <c r="O60" t="str">
        <f t="shared" si="3"/>
        <v/>
      </c>
    </row>
    <row r="61" spans="1:15" x14ac:dyDescent="0.25">
      <c r="A61" s="19" t="s">
        <v>114</v>
      </c>
      <c r="B61" s="19" t="s">
        <v>108</v>
      </c>
      <c r="C61" s="19" t="s">
        <v>106</v>
      </c>
      <c r="D61" s="19" t="s">
        <v>115</v>
      </c>
      <c r="E61" s="19" t="s">
        <v>116</v>
      </c>
      <c r="F61" s="20">
        <v>69.989999999999995</v>
      </c>
      <c r="G61" s="44">
        <v>43</v>
      </c>
      <c r="H61" s="21">
        <v>0.49992856122303181</v>
      </c>
      <c r="I61" s="38" t="s">
        <v>33</v>
      </c>
      <c r="J61" s="23"/>
      <c r="K61" s="39">
        <v>30</v>
      </c>
      <c r="L61" s="22">
        <f t="shared" si="7"/>
        <v>0</v>
      </c>
      <c r="N61" t="str">
        <f t="shared" si="2"/>
        <v/>
      </c>
      <c r="O61" t="str">
        <f t="shared" si="3"/>
        <v/>
      </c>
    </row>
    <row r="62" spans="1:15" x14ac:dyDescent="0.25">
      <c r="A62" s="18" t="s">
        <v>117</v>
      </c>
      <c r="B62" s="19" t="s">
        <v>108</v>
      </c>
      <c r="C62" s="19" t="s">
        <v>106</v>
      </c>
      <c r="D62" s="19" t="s">
        <v>115</v>
      </c>
      <c r="E62" s="19" t="s">
        <v>118</v>
      </c>
      <c r="F62" s="20">
        <v>64.989999999999995</v>
      </c>
      <c r="G62" s="44">
        <v>228</v>
      </c>
      <c r="H62" s="21">
        <v>0.53839052161871048</v>
      </c>
      <c r="I62" s="38" t="s">
        <v>33</v>
      </c>
      <c r="J62" s="23"/>
      <c r="K62" s="39">
        <v>30</v>
      </c>
      <c r="L62" s="22">
        <f t="shared" si="7"/>
        <v>0</v>
      </c>
      <c r="N62" t="str">
        <f t="shared" si="2"/>
        <v/>
      </c>
      <c r="O62" t="str">
        <f t="shared" si="3"/>
        <v/>
      </c>
    </row>
    <row r="63" spans="1:15" ht="15" customHeight="1" x14ac:dyDescent="0.25">
      <c r="A63" s="19" t="s">
        <v>119</v>
      </c>
      <c r="B63" s="19" t="s">
        <v>108</v>
      </c>
      <c r="C63" s="19" t="s">
        <v>106</v>
      </c>
      <c r="D63" s="19" t="s">
        <v>120</v>
      </c>
      <c r="E63" s="19" t="s">
        <v>121</v>
      </c>
      <c r="F63" s="20">
        <v>104.99</v>
      </c>
      <c r="G63" s="44">
        <v>37</v>
      </c>
      <c r="H63" s="21">
        <v>0.52376416801600145</v>
      </c>
      <c r="I63" s="38" t="s">
        <v>33</v>
      </c>
      <c r="J63" s="23"/>
      <c r="K63" s="39">
        <v>50</v>
      </c>
      <c r="L63" s="22">
        <f t="shared" si="7"/>
        <v>0</v>
      </c>
      <c r="N63" t="str">
        <f t="shared" si="2"/>
        <v/>
      </c>
      <c r="O63" t="str">
        <f t="shared" si="3"/>
        <v/>
      </c>
    </row>
    <row r="64" spans="1:15" x14ac:dyDescent="0.25">
      <c r="A64" s="18" t="s">
        <v>122</v>
      </c>
      <c r="B64" s="19" t="s">
        <v>108</v>
      </c>
      <c r="C64" s="19" t="s">
        <v>106</v>
      </c>
      <c r="D64" s="19" t="s">
        <v>123</v>
      </c>
      <c r="E64" s="19" t="s">
        <v>124</v>
      </c>
      <c r="F64" s="20">
        <v>94.99</v>
      </c>
      <c r="G64" s="44">
        <v>127</v>
      </c>
      <c r="H64" s="21">
        <v>0.47362880303189808</v>
      </c>
      <c r="I64" s="38" t="s">
        <v>33</v>
      </c>
      <c r="J64" s="23"/>
      <c r="K64" s="39">
        <v>50</v>
      </c>
      <c r="L64" s="22">
        <f t="shared" si="7"/>
        <v>0</v>
      </c>
      <c r="N64" t="str">
        <f t="shared" si="2"/>
        <v/>
      </c>
      <c r="O64" t="str">
        <f t="shared" si="3"/>
        <v/>
      </c>
    </row>
    <row r="65" spans="1:15" x14ac:dyDescent="0.25">
      <c r="A65" s="19" t="s">
        <v>125</v>
      </c>
      <c r="B65" s="19" t="s">
        <v>108</v>
      </c>
      <c r="C65" s="19" t="s">
        <v>106</v>
      </c>
      <c r="D65" s="19" t="s">
        <v>123</v>
      </c>
      <c r="E65" s="19" t="s">
        <v>126</v>
      </c>
      <c r="F65" s="20">
        <v>104.99</v>
      </c>
      <c r="G65" s="44">
        <v>125</v>
      </c>
      <c r="H65" s="21">
        <v>0.52376416801600145</v>
      </c>
      <c r="I65" s="17"/>
      <c r="J65" s="23"/>
      <c r="K65" s="39">
        <v>50</v>
      </c>
      <c r="L65" s="22">
        <f t="shared" si="7"/>
        <v>0</v>
      </c>
      <c r="N65" t="str">
        <f t="shared" si="2"/>
        <v/>
      </c>
      <c r="O65" t="str">
        <f t="shared" si="3"/>
        <v/>
      </c>
    </row>
    <row r="66" spans="1:15" x14ac:dyDescent="0.25">
      <c r="A66" s="19" t="s">
        <v>127</v>
      </c>
      <c r="B66" s="19" t="s">
        <v>108</v>
      </c>
      <c r="C66" s="19" t="s">
        <v>106</v>
      </c>
      <c r="D66" s="19" t="s">
        <v>123</v>
      </c>
      <c r="E66" s="19" t="s">
        <v>128</v>
      </c>
      <c r="F66" s="20">
        <v>104.99</v>
      </c>
      <c r="G66" s="44">
        <v>99</v>
      </c>
      <c r="H66" s="21">
        <v>0.52376416801600145</v>
      </c>
      <c r="I66" s="17"/>
      <c r="J66" s="23"/>
      <c r="K66" s="39">
        <v>50</v>
      </c>
      <c r="L66" s="22">
        <f t="shared" si="7"/>
        <v>0</v>
      </c>
      <c r="N66" t="str">
        <f t="shared" si="2"/>
        <v/>
      </c>
      <c r="O66" t="str">
        <f t="shared" si="3"/>
        <v/>
      </c>
    </row>
    <row r="67" spans="1:15" s="1" customFormat="1" x14ac:dyDescent="0.25">
      <c r="A67" s="18" t="s">
        <v>129</v>
      </c>
      <c r="B67" s="19" t="s">
        <v>108</v>
      </c>
      <c r="C67" s="19" t="s">
        <v>106</v>
      </c>
      <c r="D67" s="19" t="s">
        <v>115</v>
      </c>
      <c r="E67" s="19" t="s">
        <v>130</v>
      </c>
      <c r="F67" s="20">
        <v>37.99</v>
      </c>
      <c r="G67" s="44">
        <v>451</v>
      </c>
      <c r="H67" s="21">
        <v>0.60515925243485125</v>
      </c>
      <c r="I67" s="38" t="s">
        <v>33</v>
      </c>
      <c r="J67" s="23"/>
      <c r="K67" s="39">
        <v>15</v>
      </c>
      <c r="L67" s="22">
        <f t="shared" si="7"/>
        <v>0</v>
      </c>
      <c r="N67" t="str">
        <f t="shared" si="2"/>
        <v/>
      </c>
      <c r="O67" t="str">
        <f t="shared" si="3"/>
        <v/>
      </c>
    </row>
    <row r="68" spans="1:15" x14ac:dyDescent="0.25">
      <c r="A68" s="18" t="s">
        <v>131</v>
      </c>
      <c r="B68" s="19" t="s">
        <v>108</v>
      </c>
      <c r="C68" s="19" t="s">
        <v>106</v>
      </c>
      <c r="D68" s="19" t="s">
        <v>115</v>
      </c>
      <c r="E68" s="19" t="s">
        <v>132</v>
      </c>
      <c r="F68" s="20">
        <v>37.99</v>
      </c>
      <c r="G68" s="44">
        <v>60</v>
      </c>
      <c r="H68" s="21">
        <v>0.60515925243485125</v>
      </c>
      <c r="I68" s="38" t="s">
        <v>33</v>
      </c>
      <c r="J68" s="23"/>
      <c r="K68" s="39">
        <v>15</v>
      </c>
      <c r="L68" s="22">
        <f t="shared" si="7"/>
        <v>0</v>
      </c>
      <c r="N68" t="str">
        <f t="shared" si="2"/>
        <v/>
      </c>
      <c r="O68" t="str">
        <f t="shared" si="3"/>
        <v/>
      </c>
    </row>
    <row r="69" spans="1:15" x14ac:dyDescent="0.25">
      <c r="A69" s="18" t="s">
        <v>133</v>
      </c>
      <c r="B69" s="19" t="s">
        <v>108</v>
      </c>
      <c r="C69" s="19" t="s">
        <v>106</v>
      </c>
      <c r="D69" s="19" t="s">
        <v>115</v>
      </c>
      <c r="E69" s="19" t="s">
        <v>134</v>
      </c>
      <c r="F69" s="20">
        <v>32.99</v>
      </c>
      <c r="G69" s="44">
        <v>93</v>
      </c>
      <c r="H69" s="21">
        <v>0.54531676265535012</v>
      </c>
      <c r="I69" s="38" t="s">
        <v>33</v>
      </c>
      <c r="J69" s="23"/>
      <c r="K69" s="39">
        <v>15</v>
      </c>
      <c r="L69" s="22">
        <f t="shared" si="7"/>
        <v>0</v>
      </c>
      <c r="N69" t="str">
        <f t="shared" si="2"/>
        <v/>
      </c>
      <c r="O69" t="str">
        <f t="shared" si="3"/>
        <v/>
      </c>
    </row>
    <row r="70" spans="1:15" x14ac:dyDescent="0.25">
      <c r="A70" s="18" t="s">
        <v>135</v>
      </c>
      <c r="B70" s="19" t="s">
        <v>108</v>
      </c>
      <c r="C70" s="19" t="s">
        <v>106</v>
      </c>
      <c r="D70" s="19" t="s">
        <v>115</v>
      </c>
      <c r="E70" s="19" t="s">
        <v>136</v>
      </c>
      <c r="F70" s="20">
        <v>32.99</v>
      </c>
      <c r="G70" s="44">
        <v>54</v>
      </c>
      <c r="H70" s="21">
        <v>0.54531676265535012</v>
      </c>
      <c r="I70" s="38" t="s">
        <v>33</v>
      </c>
      <c r="J70" s="23"/>
      <c r="K70" s="39">
        <v>15</v>
      </c>
      <c r="L70" s="22">
        <f t="shared" si="7"/>
        <v>0</v>
      </c>
      <c r="N70" t="str">
        <f t="shared" si="2"/>
        <v/>
      </c>
      <c r="O70" t="str">
        <f t="shared" si="3"/>
        <v/>
      </c>
    </row>
    <row r="71" spans="1:15" x14ac:dyDescent="0.25">
      <c r="A71" s="19" t="s">
        <v>137</v>
      </c>
      <c r="B71" s="19" t="s">
        <v>108</v>
      </c>
      <c r="C71" s="19" t="s">
        <v>106</v>
      </c>
      <c r="D71" s="19" t="s">
        <v>115</v>
      </c>
      <c r="E71" s="19" t="s">
        <v>138</v>
      </c>
      <c r="F71" s="20">
        <v>37.49</v>
      </c>
      <c r="G71" s="44">
        <v>78</v>
      </c>
      <c r="H71" s="21">
        <v>0.46652440650840227</v>
      </c>
      <c r="I71" s="38" t="s">
        <v>33</v>
      </c>
      <c r="J71" s="23"/>
      <c r="K71" s="39">
        <v>20</v>
      </c>
      <c r="L71" s="22">
        <f t="shared" si="7"/>
        <v>0</v>
      </c>
      <c r="N71" t="str">
        <f t="shared" si="2"/>
        <v/>
      </c>
      <c r="O71" t="str">
        <f t="shared" si="3"/>
        <v/>
      </c>
    </row>
    <row r="72" spans="1:15" x14ac:dyDescent="0.25">
      <c r="A72" s="19" t="s">
        <v>139</v>
      </c>
      <c r="B72" s="19" t="s">
        <v>108</v>
      </c>
      <c r="C72" s="19" t="s">
        <v>106</v>
      </c>
      <c r="D72" s="19" t="s">
        <v>115</v>
      </c>
      <c r="E72" s="19" t="s">
        <v>140</v>
      </c>
      <c r="F72" s="20">
        <v>44.99</v>
      </c>
      <c r="G72" s="44">
        <v>320</v>
      </c>
      <c r="H72" s="21">
        <v>0.55545676817070466</v>
      </c>
      <c r="I72" s="38" t="s">
        <v>33</v>
      </c>
      <c r="J72" s="23"/>
      <c r="K72" s="39">
        <v>20</v>
      </c>
      <c r="L72" s="22">
        <f t="shared" si="7"/>
        <v>0</v>
      </c>
      <c r="N72" t="str">
        <f t="shared" si="2"/>
        <v/>
      </c>
      <c r="O72" t="str">
        <f t="shared" si="3"/>
        <v/>
      </c>
    </row>
    <row r="73" spans="1:15" x14ac:dyDescent="0.25">
      <c r="A73" s="18" t="s">
        <v>141</v>
      </c>
      <c r="B73" s="19" t="s">
        <v>108</v>
      </c>
      <c r="C73" s="19" t="s">
        <v>106</v>
      </c>
      <c r="D73" s="19" t="s">
        <v>142</v>
      </c>
      <c r="E73" s="19" t="s">
        <v>143</v>
      </c>
      <c r="F73" s="20">
        <v>144.99</v>
      </c>
      <c r="G73" s="44">
        <v>2</v>
      </c>
      <c r="H73" s="21">
        <v>0.58617835712807786</v>
      </c>
      <c r="I73" s="38" t="s">
        <v>33</v>
      </c>
      <c r="J73" s="23"/>
      <c r="K73" s="39">
        <v>60</v>
      </c>
      <c r="L73" s="22">
        <f t="shared" si="7"/>
        <v>0</v>
      </c>
      <c r="N73" t="str">
        <f t="shared" si="2"/>
        <v/>
      </c>
      <c r="O73" t="str">
        <f t="shared" si="3"/>
        <v/>
      </c>
    </row>
    <row r="74" spans="1:15" x14ac:dyDescent="0.25">
      <c r="A74" s="18" t="s">
        <v>647</v>
      </c>
      <c r="B74" s="19" t="s">
        <v>108</v>
      </c>
      <c r="C74" s="19" t="s">
        <v>106</v>
      </c>
      <c r="D74" s="19" t="s">
        <v>142</v>
      </c>
      <c r="E74" s="19" t="s">
        <v>648</v>
      </c>
      <c r="F74" s="20">
        <v>149.99</v>
      </c>
      <c r="G74" s="44">
        <v>4</v>
      </c>
      <c r="H74" s="21">
        <v>0.58617835712807786</v>
      </c>
      <c r="I74" s="38" t="s">
        <v>33</v>
      </c>
      <c r="J74" s="23"/>
      <c r="K74" s="39">
        <v>60</v>
      </c>
      <c r="L74" s="22">
        <f t="shared" si="7"/>
        <v>0</v>
      </c>
      <c r="N74" t="str">
        <f t="shared" si="2"/>
        <v/>
      </c>
    </row>
    <row r="75" spans="1:15" x14ac:dyDescent="0.25">
      <c r="A75" s="19" t="s">
        <v>144</v>
      </c>
      <c r="B75" s="19" t="s">
        <v>108</v>
      </c>
      <c r="C75" s="19" t="s">
        <v>106</v>
      </c>
      <c r="D75" s="19" t="s">
        <v>123</v>
      </c>
      <c r="E75" s="19" t="s">
        <v>145</v>
      </c>
      <c r="F75" s="20">
        <v>104.99</v>
      </c>
      <c r="G75" s="44">
        <v>114</v>
      </c>
      <c r="H75" s="21">
        <v>0.52376416801600145</v>
      </c>
      <c r="I75" s="17"/>
      <c r="J75" s="23"/>
      <c r="K75" s="39">
        <v>50</v>
      </c>
      <c r="L75" s="22">
        <f t="shared" si="7"/>
        <v>0</v>
      </c>
      <c r="N75" t="str">
        <f t="shared" si="2"/>
        <v/>
      </c>
      <c r="O75" t="str">
        <f t="shared" si="3"/>
        <v/>
      </c>
    </row>
    <row r="76" spans="1:15" x14ac:dyDescent="0.25">
      <c r="A76" s="18" t="s">
        <v>146</v>
      </c>
      <c r="B76" s="19" t="s">
        <v>108</v>
      </c>
      <c r="C76" s="19" t="s">
        <v>106</v>
      </c>
      <c r="D76" s="19" t="s">
        <v>123</v>
      </c>
      <c r="E76" s="19" t="s">
        <v>147</v>
      </c>
      <c r="F76" s="20">
        <v>104.99</v>
      </c>
      <c r="G76" s="44">
        <v>14</v>
      </c>
      <c r="H76" s="21">
        <v>0.52376416801600145</v>
      </c>
      <c r="I76" s="38" t="s">
        <v>33</v>
      </c>
      <c r="J76" s="23"/>
      <c r="K76" s="39">
        <v>50</v>
      </c>
      <c r="L76" s="22">
        <f t="shared" si="7"/>
        <v>0</v>
      </c>
      <c r="N76" t="str">
        <f t="shared" si="2"/>
        <v/>
      </c>
      <c r="O76" t="str">
        <f t="shared" si="3"/>
        <v/>
      </c>
    </row>
    <row r="77" spans="1:15" x14ac:dyDescent="0.25">
      <c r="A77" s="18" t="s">
        <v>148</v>
      </c>
      <c r="B77" s="19" t="s">
        <v>108</v>
      </c>
      <c r="C77" s="19" t="s">
        <v>106</v>
      </c>
      <c r="D77" s="19" t="s">
        <v>123</v>
      </c>
      <c r="E77" s="19" t="s">
        <v>149</v>
      </c>
      <c r="F77" s="20">
        <v>82.99</v>
      </c>
      <c r="G77" s="44">
        <v>16</v>
      </c>
      <c r="H77" s="21">
        <v>0.63851066393541389</v>
      </c>
      <c r="I77" s="38" t="s">
        <v>33</v>
      </c>
      <c r="J77" s="23"/>
      <c r="K77" s="39">
        <v>30</v>
      </c>
      <c r="L77" s="22">
        <f t="shared" si="7"/>
        <v>0</v>
      </c>
      <c r="N77" t="str">
        <f t="shared" si="2"/>
        <v/>
      </c>
      <c r="O77" t="str">
        <f t="shared" si="3"/>
        <v/>
      </c>
    </row>
    <row r="78" spans="1:15" x14ac:dyDescent="0.25">
      <c r="A78" s="18" t="s">
        <v>150</v>
      </c>
      <c r="B78" s="19" t="s">
        <v>108</v>
      </c>
      <c r="C78" s="19" t="s">
        <v>106</v>
      </c>
      <c r="D78" s="19" t="s">
        <v>123</v>
      </c>
      <c r="E78" s="19" t="s">
        <v>151</v>
      </c>
      <c r="F78" s="20">
        <v>84.99</v>
      </c>
      <c r="G78" s="44">
        <v>7</v>
      </c>
      <c r="H78" s="21">
        <v>0.52935639486998465</v>
      </c>
      <c r="I78" s="38" t="s">
        <v>33</v>
      </c>
      <c r="J78" s="23"/>
      <c r="K78" s="39">
        <v>40</v>
      </c>
      <c r="L78" s="22">
        <f t="shared" si="7"/>
        <v>0</v>
      </c>
      <c r="N78" t="str">
        <f t="shared" si="2"/>
        <v/>
      </c>
      <c r="O78" t="str">
        <f t="shared" si="3"/>
        <v/>
      </c>
    </row>
    <row r="79" spans="1:15" x14ac:dyDescent="0.25">
      <c r="A79" s="18" t="s">
        <v>152</v>
      </c>
      <c r="B79" s="19" t="s">
        <v>108</v>
      </c>
      <c r="C79" s="19" t="s">
        <v>106</v>
      </c>
      <c r="D79" s="19" t="s">
        <v>123</v>
      </c>
      <c r="E79" s="19" t="s">
        <v>153</v>
      </c>
      <c r="F79" s="20">
        <v>94.99</v>
      </c>
      <c r="G79" s="44">
        <v>34</v>
      </c>
      <c r="H79" s="21">
        <v>0.47362880303189808</v>
      </c>
      <c r="I79" s="38" t="s">
        <v>33</v>
      </c>
      <c r="J79" s="23"/>
      <c r="K79" s="39">
        <v>50</v>
      </c>
      <c r="L79" s="22">
        <f t="shared" si="7"/>
        <v>0</v>
      </c>
      <c r="N79" t="str">
        <f t="shared" si="2"/>
        <v/>
      </c>
      <c r="O79" t="str">
        <f t="shared" ref="O79:O134" si="8">IF(J79 &gt;0,J79,"")</f>
        <v/>
      </c>
    </row>
    <row r="80" spans="1:15" ht="15" customHeight="1" x14ac:dyDescent="0.25">
      <c r="A80" s="18" t="s">
        <v>154</v>
      </c>
      <c r="B80" s="19" t="s">
        <v>108</v>
      </c>
      <c r="C80" s="19" t="s">
        <v>106</v>
      </c>
      <c r="D80" s="19" t="s">
        <v>123</v>
      </c>
      <c r="E80" s="19" t="s">
        <v>155</v>
      </c>
      <c r="F80" s="20">
        <v>94.99</v>
      </c>
      <c r="G80" s="44">
        <v>28</v>
      </c>
      <c r="H80" s="21">
        <v>0.47362880303189808</v>
      </c>
      <c r="I80" s="38" t="s">
        <v>33</v>
      </c>
      <c r="J80" s="23"/>
      <c r="K80" s="39">
        <v>50</v>
      </c>
      <c r="L80" s="22">
        <f t="shared" si="7"/>
        <v>0</v>
      </c>
      <c r="N80" t="str">
        <f t="shared" ref="N80:N141" si="9">IF(J80 &gt;0,A80 &amp;";","")</f>
        <v/>
      </c>
      <c r="O80" t="str">
        <f t="shared" si="8"/>
        <v/>
      </c>
    </row>
    <row r="81" spans="1:15" x14ac:dyDescent="0.25">
      <c r="A81" s="18" t="s">
        <v>156</v>
      </c>
      <c r="B81" s="19" t="s">
        <v>108</v>
      </c>
      <c r="C81" s="19" t="s">
        <v>106</v>
      </c>
      <c r="D81" s="19" t="s">
        <v>123</v>
      </c>
      <c r="E81" s="19" t="s">
        <v>157</v>
      </c>
      <c r="F81" s="20">
        <v>94.99</v>
      </c>
      <c r="G81" s="44">
        <v>141</v>
      </c>
      <c r="H81" s="21">
        <v>0.47362880303189808</v>
      </c>
      <c r="I81" s="38" t="s">
        <v>33</v>
      </c>
      <c r="J81" s="23"/>
      <c r="K81" s="39">
        <v>50</v>
      </c>
      <c r="L81" s="22">
        <f t="shared" si="7"/>
        <v>0</v>
      </c>
      <c r="N81" t="str">
        <f t="shared" si="9"/>
        <v/>
      </c>
      <c r="O81" t="str">
        <f t="shared" si="8"/>
        <v/>
      </c>
    </row>
    <row r="82" spans="1:15" x14ac:dyDescent="0.25">
      <c r="A82" s="19" t="s">
        <v>158</v>
      </c>
      <c r="B82" s="19" t="s">
        <v>108</v>
      </c>
      <c r="C82" s="19" t="s">
        <v>106</v>
      </c>
      <c r="D82" s="19" t="s">
        <v>159</v>
      </c>
      <c r="E82" s="19" t="s">
        <v>160</v>
      </c>
      <c r="F82" s="20">
        <v>27.49</v>
      </c>
      <c r="G82" s="44">
        <v>72</v>
      </c>
      <c r="H82" s="21">
        <v>0.45434703528555836</v>
      </c>
      <c r="I82" s="38" t="s">
        <v>33</v>
      </c>
      <c r="J82" s="23"/>
      <c r="K82" s="39">
        <v>15</v>
      </c>
      <c r="L82" s="22">
        <f t="shared" si="7"/>
        <v>0</v>
      </c>
      <c r="N82" t="str">
        <f t="shared" si="9"/>
        <v/>
      </c>
      <c r="O82" t="str">
        <f t="shared" si="8"/>
        <v/>
      </c>
    </row>
    <row r="83" spans="1:15" x14ac:dyDescent="0.25">
      <c r="A83" s="18" t="s">
        <v>161</v>
      </c>
      <c r="B83" s="19" t="s">
        <v>108</v>
      </c>
      <c r="C83" s="19" t="s">
        <v>106</v>
      </c>
      <c r="D83" s="19" t="s">
        <v>112</v>
      </c>
      <c r="E83" s="19" t="s">
        <v>162</v>
      </c>
      <c r="F83" s="20">
        <v>164.99</v>
      </c>
      <c r="G83" s="44">
        <v>6</v>
      </c>
      <c r="H83" s="21">
        <v>0.69695133038365964</v>
      </c>
      <c r="I83" s="38" t="s">
        <v>33</v>
      </c>
      <c r="J83" s="23"/>
      <c r="K83" s="39">
        <v>50</v>
      </c>
      <c r="L83" s="22">
        <f t="shared" si="7"/>
        <v>0</v>
      </c>
      <c r="N83" t="str">
        <f t="shared" si="9"/>
        <v/>
      </c>
      <c r="O83" t="str">
        <f t="shared" si="8"/>
        <v/>
      </c>
    </row>
    <row r="84" spans="1:15" x14ac:dyDescent="0.25">
      <c r="A84" s="18" t="s">
        <v>163</v>
      </c>
      <c r="B84" s="19" t="s">
        <v>108</v>
      </c>
      <c r="C84" s="19" t="s">
        <v>106</v>
      </c>
      <c r="D84" s="19" t="s">
        <v>112</v>
      </c>
      <c r="E84" s="19" t="s">
        <v>164</v>
      </c>
      <c r="F84" s="20">
        <v>164.99</v>
      </c>
      <c r="G84" s="44">
        <v>5</v>
      </c>
      <c r="H84" s="21">
        <v>0.69695133038365964</v>
      </c>
      <c r="I84" s="38" t="s">
        <v>33</v>
      </c>
      <c r="J84" s="23"/>
      <c r="K84" s="39">
        <v>50</v>
      </c>
      <c r="L84" s="22">
        <f t="shared" si="7"/>
        <v>0</v>
      </c>
      <c r="N84" t="str">
        <f t="shared" si="9"/>
        <v/>
      </c>
      <c r="O84" t="str">
        <f t="shared" si="8"/>
        <v/>
      </c>
    </row>
    <row r="85" spans="1:15" x14ac:dyDescent="0.25">
      <c r="A85" s="18" t="s">
        <v>165</v>
      </c>
      <c r="B85" s="19" t="s">
        <v>108</v>
      </c>
      <c r="C85" s="19" t="s">
        <v>106</v>
      </c>
      <c r="D85" s="19" t="s">
        <v>112</v>
      </c>
      <c r="E85" s="19" t="s">
        <v>166</v>
      </c>
      <c r="F85" s="20">
        <v>164.99</v>
      </c>
      <c r="G85" s="44">
        <v>7</v>
      </c>
      <c r="H85" s="21">
        <v>0.69695133038365964</v>
      </c>
      <c r="I85" s="38" t="s">
        <v>33</v>
      </c>
      <c r="J85" s="23"/>
      <c r="K85" s="39">
        <v>50</v>
      </c>
      <c r="L85" s="22">
        <f t="shared" si="7"/>
        <v>0</v>
      </c>
      <c r="N85" t="str">
        <f t="shared" si="9"/>
        <v/>
      </c>
      <c r="O85" t="str">
        <f t="shared" si="8"/>
        <v/>
      </c>
    </row>
    <row r="86" spans="1:15" x14ac:dyDescent="0.25">
      <c r="A86" s="18" t="s">
        <v>167</v>
      </c>
      <c r="B86" s="19" t="s">
        <v>108</v>
      </c>
      <c r="C86" s="19" t="s">
        <v>106</v>
      </c>
      <c r="D86" s="19" t="s">
        <v>112</v>
      </c>
      <c r="E86" s="19" t="s">
        <v>168</v>
      </c>
      <c r="F86" s="20">
        <v>164.99</v>
      </c>
      <c r="G86" s="44">
        <v>8</v>
      </c>
      <c r="H86" s="21">
        <v>0.69695133038365964</v>
      </c>
      <c r="I86" s="38" t="s">
        <v>33</v>
      </c>
      <c r="J86" s="23"/>
      <c r="K86" s="39">
        <v>50</v>
      </c>
      <c r="L86" s="22">
        <f t="shared" si="7"/>
        <v>0</v>
      </c>
      <c r="N86" t="str">
        <f t="shared" si="9"/>
        <v/>
      </c>
      <c r="O86" t="str">
        <f t="shared" si="8"/>
        <v/>
      </c>
    </row>
    <row r="87" spans="1:15" x14ac:dyDescent="0.25">
      <c r="A87" s="18" t="s">
        <v>169</v>
      </c>
      <c r="B87" s="19" t="s">
        <v>108</v>
      </c>
      <c r="C87" s="19" t="s">
        <v>106</v>
      </c>
      <c r="D87" s="19" t="s">
        <v>112</v>
      </c>
      <c r="E87" s="19" t="s">
        <v>170</v>
      </c>
      <c r="F87" s="20">
        <v>184.99</v>
      </c>
      <c r="G87" s="44">
        <v>3</v>
      </c>
      <c r="H87" s="21">
        <v>0.72971511973620196</v>
      </c>
      <c r="I87" s="38" t="s">
        <v>33</v>
      </c>
      <c r="J87" s="23"/>
      <c r="K87" s="39">
        <v>50</v>
      </c>
      <c r="L87" s="22">
        <f t="shared" si="7"/>
        <v>0</v>
      </c>
      <c r="N87" t="str">
        <f t="shared" si="9"/>
        <v/>
      </c>
      <c r="O87" t="str">
        <f t="shared" si="8"/>
        <v/>
      </c>
    </row>
    <row r="88" spans="1:15" x14ac:dyDescent="0.25">
      <c r="A88" s="18" t="s">
        <v>171</v>
      </c>
      <c r="B88" s="19" t="s">
        <v>108</v>
      </c>
      <c r="C88" s="19" t="s">
        <v>106</v>
      </c>
      <c r="D88" s="19" t="s">
        <v>112</v>
      </c>
      <c r="E88" s="19" t="s">
        <v>172</v>
      </c>
      <c r="F88" s="20">
        <v>184.99</v>
      </c>
      <c r="G88" s="44">
        <v>2</v>
      </c>
      <c r="H88" s="21">
        <v>0.67565814368344235</v>
      </c>
      <c r="I88" s="38" t="s">
        <v>33</v>
      </c>
      <c r="J88" s="23"/>
      <c r="K88" s="39">
        <v>60</v>
      </c>
      <c r="L88" s="22">
        <f t="shared" si="7"/>
        <v>0</v>
      </c>
      <c r="N88" t="str">
        <f t="shared" si="9"/>
        <v/>
      </c>
      <c r="O88" t="str">
        <f t="shared" si="8"/>
        <v/>
      </c>
    </row>
    <row r="89" spans="1:15" x14ac:dyDescent="0.25">
      <c r="A89" s="18" t="s">
        <v>173</v>
      </c>
      <c r="B89" s="19" t="s">
        <v>108</v>
      </c>
      <c r="C89" s="19" t="s">
        <v>106</v>
      </c>
      <c r="D89" s="19" t="s">
        <v>112</v>
      </c>
      <c r="E89" s="19" t="s">
        <v>174</v>
      </c>
      <c r="F89" s="20">
        <v>184.99</v>
      </c>
      <c r="G89" s="44">
        <v>7</v>
      </c>
      <c r="H89" s="21">
        <v>0.67565814368344235</v>
      </c>
      <c r="I89" s="38" t="s">
        <v>33</v>
      </c>
      <c r="J89" s="23"/>
      <c r="K89" s="39">
        <v>60</v>
      </c>
      <c r="L89" s="22">
        <f t="shared" si="7"/>
        <v>0</v>
      </c>
      <c r="N89" t="str">
        <f t="shared" si="9"/>
        <v/>
      </c>
      <c r="O89" t="str">
        <f t="shared" si="8"/>
        <v/>
      </c>
    </row>
    <row r="90" spans="1:15" ht="15" customHeight="1" x14ac:dyDescent="0.25">
      <c r="A90" s="18" t="s">
        <v>175</v>
      </c>
      <c r="B90" s="19" t="s">
        <v>108</v>
      </c>
      <c r="C90" s="19" t="s">
        <v>106</v>
      </c>
      <c r="D90" s="19" t="s">
        <v>112</v>
      </c>
      <c r="E90" s="19" t="s">
        <v>176</v>
      </c>
      <c r="F90" s="20">
        <v>204.99</v>
      </c>
      <c r="G90" s="44">
        <v>3</v>
      </c>
      <c r="H90" s="21">
        <v>0.70730279525830531</v>
      </c>
      <c r="I90" s="38" t="s">
        <v>33</v>
      </c>
      <c r="J90" s="23"/>
      <c r="K90" s="39">
        <v>60</v>
      </c>
      <c r="L90" s="22">
        <f t="shared" si="7"/>
        <v>0</v>
      </c>
      <c r="N90" t="str">
        <f t="shared" si="9"/>
        <v/>
      </c>
      <c r="O90" t="str">
        <f t="shared" si="8"/>
        <v/>
      </c>
    </row>
    <row r="91" spans="1:15" ht="18.75" customHeight="1" x14ac:dyDescent="0.3">
      <c r="A91" s="24" t="s">
        <v>177</v>
      </c>
      <c r="B91" s="25"/>
      <c r="C91" s="25" t="s">
        <v>178</v>
      </c>
      <c r="D91" s="25"/>
      <c r="E91" s="25"/>
      <c r="F91" s="25"/>
      <c r="G91" s="25"/>
      <c r="H91" s="25"/>
      <c r="I91" s="26"/>
      <c r="J91" s="25"/>
      <c r="K91" s="25"/>
      <c r="L91" s="25"/>
      <c r="N91" t="str">
        <f t="shared" si="9"/>
        <v/>
      </c>
      <c r="O91" t="str">
        <f t="shared" si="8"/>
        <v/>
      </c>
    </row>
    <row r="92" spans="1:15" x14ac:dyDescent="0.25">
      <c r="A92" s="18" t="s">
        <v>180</v>
      </c>
      <c r="B92" s="19" t="s">
        <v>181</v>
      </c>
      <c r="C92" s="19" t="s">
        <v>178</v>
      </c>
      <c r="D92" s="19" t="s">
        <v>179</v>
      </c>
      <c r="E92" s="19" t="s">
        <v>182</v>
      </c>
      <c r="F92" s="20">
        <v>429.99</v>
      </c>
      <c r="G92" s="44">
        <v>25</v>
      </c>
      <c r="H92" s="21">
        <v>0.49998837182260053</v>
      </c>
      <c r="I92" s="38" t="s">
        <v>33</v>
      </c>
      <c r="J92" s="23"/>
      <c r="K92" s="39">
        <v>215</v>
      </c>
      <c r="L92" s="22">
        <f>K92*J92</f>
        <v>0</v>
      </c>
      <c r="N92" t="str">
        <f t="shared" si="9"/>
        <v/>
      </c>
      <c r="O92" t="str">
        <f t="shared" si="8"/>
        <v/>
      </c>
    </row>
    <row r="93" spans="1:15" x14ac:dyDescent="0.25">
      <c r="A93" s="18" t="s">
        <v>183</v>
      </c>
      <c r="B93" s="19" t="s">
        <v>181</v>
      </c>
      <c r="C93" s="19" t="s">
        <v>178</v>
      </c>
      <c r="D93" s="19" t="s">
        <v>179</v>
      </c>
      <c r="E93" s="19" t="s">
        <v>184</v>
      </c>
      <c r="F93" s="20">
        <v>634.99</v>
      </c>
      <c r="G93" s="44">
        <v>138</v>
      </c>
      <c r="H93" s="21">
        <v>0.52755161498606273</v>
      </c>
      <c r="I93" s="38" t="s">
        <v>33</v>
      </c>
      <c r="J93" s="23"/>
      <c r="K93" s="39">
        <v>300</v>
      </c>
      <c r="L93" s="22">
        <f>K93*J93</f>
        <v>0</v>
      </c>
      <c r="N93" t="str">
        <f t="shared" si="9"/>
        <v/>
      </c>
      <c r="O93" t="str">
        <f t="shared" si="8"/>
        <v/>
      </c>
    </row>
    <row r="94" spans="1:15" ht="18.75" customHeight="1" x14ac:dyDescent="0.3">
      <c r="A94" s="24" t="s">
        <v>185</v>
      </c>
      <c r="B94" s="25"/>
      <c r="C94" s="25" t="s">
        <v>186</v>
      </c>
      <c r="D94" s="25"/>
      <c r="E94" s="25"/>
      <c r="F94" s="25"/>
      <c r="G94" s="25"/>
      <c r="H94" s="25"/>
      <c r="I94" s="26"/>
      <c r="J94" s="25"/>
      <c r="K94" s="25"/>
      <c r="L94" s="25"/>
      <c r="N94" t="str">
        <f t="shared" si="9"/>
        <v/>
      </c>
      <c r="O94" t="str">
        <f t="shared" si="8"/>
        <v/>
      </c>
    </row>
    <row r="95" spans="1:15" x14ac:dyDescent="0.25">
      <c r="A95" s="18" t="s">
        <v>187</v>
      </c>
      <c r="B95" s="19" t="s">
        <v>188</v>
      </c>
      <c r="C95" s="19" t="s">
        <v>186</v>
      </c>
      <c r="D95" s="19" t="s">
        <v>189</v>
      </c>
      <c r="E95" s="19" t="s">
        <v>190</v>
      </c>
      <c r="F95" s="20">
        <v>999.99</v>
      </c>
      <c r="G95" s="44">
        <v>4</v>
      </c>
      <c r="H95" s="21">
        <v>0.69999699996999976</v>
      </c>
      <c r="I95" s="38" t="s">
        <v>33</v>
      </c>
      <c r="J95" s="23"/>
      <c r="K95" s="40">
        <v>300</v>
      </c>
      <c r="L95" s="22">
        <f t="shared" ref="L95:L104" si="10">K95*J95</f>
        <v>0</v>
      </c>
      <c r="N95" t="str">
        <f t="shared" si="9"/>
        <v/>
      </c>
      <c r="O95" t="str">
        <f t="shared" si="8"/>
        <v/>
      </c>
    </row>
    <row r="96" spans="1:15" x14ac:dyDescent="0.25">
      <c r="A96" s="19" t="s">
        <v>191</v>
      </c>
      <c r="B96" s="19" t="s">
        <v>188</v>
      </c>
      <c r="C96" s="19" t="s">
        <v>186</v>
      </c>
      <c r="D96" s="19" t="s">
        <v>192</v>
      </c>
      <c r="E96" s="19" t="s">
        <v>193</v>
      </c>
      <c r="F96" s="20">
        <v>366.99</v>
      </c>
      <c r="G96" s="44">
        <v>135</v>
      </c>
      <c r="H96" s="21">
        <v>0.59126951688056895</v>
      </c>
      <c r="I96" s="17"/>
      <c r="J96" s="23"/>
      <c r="K96" s="40">
        <v>150</v>
      </c>
      <c r="L96" s="22">
        <f t="shared" si="10"/>
        <v>0</v>
      </c>
      <c r="N96" t="str">
        <f t="shared" si="9"/>
        <v/>
      </c>
      <c r="O96" t="str">
        <f t="shared" si="8"/>
        <v/>
      </c>
    </row>
    <row r="97" spans="1:15" x14ac:dyDescent="0.25">
      <c r="A97" s="19" t="s">
        <v>194</v>
      </c>
      <c r="B97" s="19" t="s">
        <v>188</v>
      </c>
      <c r="C97" s="19" t="s">
        <v>186</v>
      </c>
      <c r="D97" s="19" t="s">
        <v>192</v>
      </c>
      <c r="E97" s="19" t="s">
        <v>195</v>
      </c>
      <c r="F97" s="20">
        <v>366.99</v>
      </c>
      <c r="G97" s="44">
        <v>182</v>
      </c>
      <c r="H97" s="21">
        <v>0.59126951688056895</v>
      </c>
      <c r="I97" s="17"/>
      <c r="J97" s="23"/>
      <c r="K97" s="40">
        <v>150</v>
      </c>
      <c r="L97" s="22">
        <f t="shared" si="10"/>
        <v>0</v>
      </c>
      <c r="N97" t="str">
        <f t="shared" si="9"/>
        <v/>
      </c>
      <c r="O97" t="str">
        <f t="shared" si="8"/>
        <v/>
      </c>
    </row>
    <row r="98" spans="1:15" x14ac:dyDescent="0.25">
      <c r="A98" s="19" t="s">
        <v>196</v>
      </c>
      <c r="B98" s="19" t="s">
        <v>188</v>
      </c>
      <c r="C98" s="19" t="s">
        <v>186</v>
      </c>
      <c r="D98" s="19" t="s">
        <v>192</v>
      </c>
      <c r="E98" s="19" t="s">
        <v>197</v>
      </c>
      <c r="F98" s="20">
        <v>534.99</v>
      </c>
      <c r="G98" s="44">
        <v>78</v>
      </c>
      <c r="H98" s="21">
        <v>0.5</v>
      </c>
      <c r="I98" s="17"/>
      <c r="J98" s="23"/>
      <c r="K98" s="40">
        <v>267.495</v>
      </c>
      <c r="L98" s="22">
        <f t="shared" si="10"/>
        <v>0</v>
      </c>
      <c r="N98" t="str">
        <f t="shared" si="9"/>
        <v/>
      </c>
      <c r="O98" t="str">
        <f t="shared" si="8"/>
        <v/>
      </c>
    </row>
    <row r="99" spans="1:15" x14ac:dyDescent="0.25">
      <c r="A99" s="19" t="s">
        <v>198</v>
      </c>
      <c r="B99" s="19" t="s">
        <v>188</v>
      </c>
      <c r="C99" s="19" t="s">
        <v>186</v>
      </c>
      <c r="D99" s="19" t="s">
        <v>192</v>
      </c>
      <c r="E99" s="19" t="s">
        <v>199</v>
      </c>
      <c r="F99" s="20">
        <v>534.99</v>
      </c>
      <c r="G99" s="44">
        <v>18</v>
      </c>
      <c r="H99" s="21">
        <v>0.5</v>
      </c>
      <c r="I99" s="17"/>
      <c r="J99" s="23"/>
      <c r="K99" s="40">
        <v>267.495</v>
      </c>
      <c r="L99" s="22">
        <f t="shared" si="10"/>
        <v>0</v>
      </c>
      <c r="N99" t="str">
        <f t="shared" si="9"/>
        <v/>
      </c>
      <c r="O99" t="str">
        <f t="shared" si="8"/>
        <v/>
      </c>
    </row>
    <row r="100" spans="1:15" x14ac:dyDescent="0.25">
      <c r="A100" s="19" t="s">
        <v>200</v>
      </c>
      <c r="B100" s="19" t="s">
        <v>188</v>
      </c>
      <c r="C100" s="19" t="s">
        <v>186</v>
      </c>
      <c r="D100" s="19" t="s">
        <v>192</v>
      </c>
      <c r="E100" s="19" t="s">
        <v>201</v>
      </c>
      <c r="F100" s="20">
        <v>534.99</v>
      </c>
      <c r="G100" s="44">
        <v>220</v>
      </c>
      <c r="H100" s="21">
        <v>0.5</v>
      </c>
      <c r="I100" s="17"/>
      <c r="J100" s="23"/>
      <c r="K100" s="40">
        <v>267.495</v>
      </c>
      <c r="L100" s="22">
        <f t="shared" si="10"/>
        <v>0</v>
      </c>
      <c r="N100" t="str">
        <f t="shared" si="9"/>
        <v/>
      </c>
      <c r="O100" t="str">
        <f t="shared" si="8"/>
        <v/>
      </c>
    </row>
    <row r="101" spans="1:15" x14ac:dyDescent="0.25">
      <c r="A101" s="19" t="s">
        <v>202</v>
      </c>
      <c r="B101" s="19" t="s">
        <v>188</v>
      </c>
      <c r="C101" s="19" t="s">
        <v>186</v>
      </c>
      <c r="D101" s="19" t="s">
        <v>192</v>
      </c>
      <c r="E101" s="19" t="s">
        <v>203</v>
      </c>
      <c r="F101" s="20">
        <v>534.99</v>
      </c>
      <c r="G101" s="44">
        <v>106</v>
      </c>
      <c r="H101" s="21">
        <v>0.5</v>
      </c>
      <c r="I101" s="17"/>
      <c r="J101" s="23"/>
      <c r="K101" s="40">
        <v>267.495</v>
      </c>
      <c r="L101" s="22">
        <f t="shared" si="10"/>
        <v>0</v>
      </c>
      <c r="N101" t="str">
        <f t="shared" si="9"/>
        <v/>
      </c>
      <c r="O101" t="str">
        <f t="shared" si="8"/>
        <v/>
      </c>
    </row>
    <row r="102" spans="1:15" x14ac:dyDescent="0.25">
      <c r="A102" s="19" t="s">
        <v>204</v>
      </c>
      <c r="B102" s="19" t="s">
        <v>188</v>
      </c>
      <c r="C102" s="19" t="s">
        <v>186</v>
      </c>
      <c r="D102" s="19" t="s">
        <v>189</v>
      </c>
      <c r="E102" s="19" t="s">
        <v>205</v>
      </c>
      <c r="F102" s="20">
        <v>2299.9899999999998</v>
      </c>
      <c r="G102" s="44">
        <v>32</v>
      </c>
      <c r="H102" s="21">
        <v>0.5</v>
      </c>
      <c r="I102" s="17"/>
      <c r="J102" s="23"/>
      <c r="K102" s="40">
        <v>1149.9949999999999</v>
      </c>
      <c r="L102" s="22">
        <f t="shared" si="10"/>
        <v>0</v>
      </c>
      <c r="N102" t="str">
        <f t="shared" si="9"/>
        <v/>
      </c>
      <c r="O102" t="str">
        <f t="shared" si="8"/>
        <v/>
      </c>
    </row>
    <row r="103" spans="1:15" x14ac:dyDescent="0.25">
      <c r="A103" s="19" t="s">
        <v>206</v>
      </c>
      <c r="B103" s="19" t="s">
        <v>188</v>
      </c>
      <c r="C103" s="19" t="s">
        <v>186</v>
      </c>
      <c r="D103" s="19" t="s">
        <v>189</v>
      </c>
      <c r="E103" s="19" t="s">
        <v>207</v>
      </c>
      <c r="F103" s="20">
        <v>2799.99</v>
      </c>
      <c r="G103" s="44">
        <v>194</v>
      </c>
      <c r="H103" s="21">
        <v>0.5</v>
      </c>
      <c r="I103" s="17"/>
      <c r="J103" s="23"/>
      <c r="K103" s="40">
        <v>1399.9949999999999</v>
      </c>
      <c r="L103" s="22">
        <f t="shared" si="10"/>
        <v>0</v>
      </c>
      <c r="N103" t="str">
        <f t="shared" si="9"/>
        <v/>
      </c>
      <c r="O103" t="str">
        <f t="shared" si="8"/>
        <v/>
      </c>
    </row>
    <row r="104" spans="1:15" x14ac:dyDescent="0.25">
      <c r="A104" s="19" t="s">
        <v>208</v>
      </c>
      <c r="B104" s="19" t="s">
        <v>188</v>
      </c>
      <c r="C104" s="19" t="s">
        <v>186</v>
      </c>
      <c r="D104" s="19" t="s">
        <v>189</v>
      </c>
      <c r="E104" s="19" t="s">
        <v>209</v>
      </c>
      <c r="F104" s="20">
        <v>2799.99</v>
      </c>
      <c r="G104" s="44">
        <v>48</v>
      </c>
      <c r="H104" s="21">
        <v>0.5</v>
      </c>
      <c r="I104" s="17"/>
      <c r="J104" s="23"/>
      <c r="K104" s="40">
        <v>1399.9949999999999</v>
      </c>
      <c r="L104" s="22">
        <f t="shared" si="10"/>
        <v>0</v>
      </c>
      <c r="N104" t="str">
        <f t="shared" si="9"/>
        <v/>
      </c>
      <c r="O104" t="str">
        <f t="shared" si="8"/>
        <v/>
      </c>
    </row>
    <row r="105" spans="1:15" ht="18.75" customHeight="1" x14ac:dyDescent="0.3">
      <c r="A105" s="24" t="s">
        <v>210</v>
      </c>
      <c r="B105" s="25"/>
      <c r="C105" s="25" t="s">
        <v>211</v>
      </c>
      <c r="D105" s="25"/>
      <c r="E105" s="25"/>
      <c r="F105" s="25"/>
      <c r="G105" s="25"/>
      <c r="H105" s="25"/>
      <c r="I105" s="26"/>
      <c r="J105" s="25"/>
      <c r="K105" s="25"/>
      <c r="L105" s="25"/>
      <c r="N105" t="str">
        <f t="shared" si="9"/>
        <v/>
      </c>
      <c r="O105" t="str">
        <f t="shared" si="8"/>
        <v/>
      </c>
    </row>
    <row r="106" spans="1:15" x14ac:dyDescent="0.25">
      <c r="A106" s="18" t="s">
        <v>214</v>
      </c>
      <c r="B106" s="19" t="s">
        <v>212</v>
      </c>
      <c r="C106" s="19" t="s">
        <v>211</v>
      </c>
      <c r="D106" s="19" t="s">
        <v>213</v>
      </c>
      <c r="E106" s="19" t="s">
        <v>215</v>
      </c>
      <c r="F106" s="20">
        <v>260.99</v>
      </c>
      <c r="G106" s="44">
        <v>2</v>
      </c>
      <c r="H106" s="21">
        <v>0.52105444653051847</v>
      </c>
      <c r="I106" s="38" t="s">
        <v>33</v>
      </c>
      <c r="J106" s="23"/>
      <c r="K106" s="39">
        <v>125</v>
      </c>
      <c r="L106" s="22">
        <f t="shared" ref="L106:L125" si="11">K106*J106</f>
        <v>0</v>
      </c>
      <c r="N106" t="str">
        <f t="shared" si="9"/>
        <v/>
      </c>
      <c r="O106" t="str">
        <f t="shared" si="8"/>
        <v/>
      </c>
    </row>
    <row r="107" spans="1:15" x14ac:dyDescent="0.25">
      <c r="A107" s="18" t="s">
        <v>216</v>
      </c>
      <c r="B107" s="19" t="s">
        <v>212</v>
      </c>
      <c r="C107" s="19" t="s">
        <v>211</v>
      </c>
      <c r="D107" s="19" t="s">
        <v>213</v>
      </c>
      <c r="E107" s="19" t="s">
        <v>217</v>
      </c>
      <c r="F107" s="20">
        <v>260.99</v>
      </c>
      <c r="G107" s="44">
        <v>9</v>
      </c>
      <c r="H107" s="21">
        <v>0.52105444653051847</v>
      </c>
      <c r="I107" s="38" t="s">
        <v>33</v>
      </c>
      <c r="J107" s="23"/>
      <c r="K107" s="39">
        <v>125</v>
      </c>
      <c r="L107" s="22">
        <f t="shared" si="11"/>
        <v>0</v>
      </c>
      <c r="N107" t="str">
        <f t="shared" si="9"/>
        <v/>
      </c>
      <c r="O107" t="str">
        <f t="shared" si="8"/>
        <v/>
      </c>
    </row>
    <row r="108" spans="1:15" x14ac:dyDescent="0.25">
      <c r="A108" s="18" t="s">
        <v>218</v>
      </c>
      <c r="B108" s="19" t="s">
        <v>212</v>
      </c>
      <c r="C108" s="19" t="s">
        <v>211</v>
      </c>
      <c r="D108" s="19" t="s">
        <v>213</v>
      </c>
      <c r="E108" s="19" t="s">
        <v>219</v>
      </c>
      <c r="F108" s="20">
        <v>260.99</v>
      </c>
      <c r="G108" s="44">
        <v>11</v>
      </c>
      <c r="H108" s="21">
        <v>0.52105444653051847</v>
      </c>
      <c r="I108" s="38" t="s">
        <v>33</v>
      </c>
      <c r="J108" s="23"/>
      <c r="K108" s="39">
        <v>125</v>
      </c>
      <c r="L108" s="22">
        <f t="shared" si="11"/>
        <v>0</v>
      </c>
      <c r="N108" t="str">
        <f t="shared" si="9"/>
        <v/>
      </c>
      <c r="O108" t="str">
        <f t="shared" si="8"/>
        <v/>
      </c>
    </row>
    <row r="109" spans="1:15" x14ac:dyDescent="0.25">
      <c r="A109" s="27" t="s">
        <v>220</v>
      </c>
      <c r="B109" s="19" t="s">
        <v>212</v>
      </c>
      <c r="C109" s="19" t="s">
        <v>211</v>
      </c>
      <c r="D109" s="19" t="s">
        <v>221</v>
      </c>
      <c r="E109" s="19" t="s">
        <v>222</v>
      </c>
      <c r="F109" s="20">
        <v>164.99</v>
      </c>
      <c r="G109" s="44">
        <v>9</v>
      </c>
      <c r="H109" s="21">
        <v>0.63634159646039157</v>
      </c>
      <c r="I109" s="38" t="s">
        <v>33</v>
      </c>
      <c r="J109" s="23"/>
      <c r="K109" s="39">
        <v>60</v>
      </c>
      <c r="L109" s="22">
        <f t="shared" si="11"/>
        <v>0</v>
      </c>
      <c r="N109" t="str">
        <f t="shared" si="9"/>
        <v/>
      </c>
      <c r="O109" t="str">
        <f t="shared" si="8"/>
        <v/>
      </c>
    </row>
    <row r="110" spans="1:15" x14ac:dyDescent="0.25">
      <c r="A110" s="18" t="s">
        <v>223</v>
      </c>
      <c r="B110" s="19" t="s">
        <v>212</v>
      </c>
      <c r="C110" s="19" t="s">
        <v>211</v>
      </c>
      <c r="D110" s="19" t="s">
        <v>224</v>
      </c>
      <c r="E110" s="19" t="s">
        <v>225</v>
      </c>
      <c r="F110" s="20">
        <v>142.49</v>
      </c>
      <c r="G110" s="44">
        <v>20</v>
      </c>
      <c r="H110" s="21">
        <v>0.64909818232858452</v>
      </c>
      <c r="I110" s="38" t="s">
        <v>33</v>
      </c>
      <c r="J110" s="23"/>
      <c r="K110" s="39">
        <v>50</v>
      </c>
      <c r="L110" s="22">
        <f t="shared" si="11"/>
        <v>0</v>
      </c>
      <c r="N110" t="str">
        <f t="shared" si="9"/>
        <v/>
      </c>
      <c r="O110" t="str">
        <f t="shared" si="8"/>
        <v/>
      </c>
    </row>
    <row r="111" spans="1:15" x14ac:dyDescent="0.25">
      <c r="A111" s="18" t="s">
        <v>226</v>
      </c>
      <c r="B111" s="19" t="s">
        <v>212</v>
      </c>
      <c r="C111" s="19" t="s">
        <v>211</v>
      </c>
      <c r="D111" s="19" t="s">
        <v>224</v>
      </c>
      <c r="E111" s="19" t="s">
        <v>227</v>
      </c>
      <c r="F111" s="20">
        <v>142.49</v>
      </c>
      <c r="G111" s="44">
        <v>26</v>
      </c>
      <c r="H111" s="21">
        <v>0.64909818232858452</v>
      </c>
      <c r="I111" s="38" t="s">
        <v>33</v>
      </c>
      <c r="J111" s="23"/>
      <c r="K111" s="39">
        <v>50</v>
      </c>
      <c r="L111" s="22">
        <f t="shared" si="11"/>
        <v>0</v>
      </c>
      <c r="N111" t="str">
        <f t="shared" si="9"/>
        <v/>
      </c>
      <c r="O111" t="str">
        <f t="shared" si="8"/>
        <v/>
      </c>
    </row>
    <row r="112" spans="1:15" x14ac:dyDescent="0.25">
      <c r="A112" s="18" t="s">
        <v>228</v>
      </c>
      <c r="B112" s="19" t="s">
        <v>212</v>
      </c>
      <c r="C112" s="19" t="s">
        <v>211</v>
      </c>
      <c r="D112" s="19" t="s">
        <v>224</v>
      </c>
      <c r="E112" s="19" t="s">
        <v>229</v>
      </c>
      <c r="F112" s="20">
        <v>142.49</v>
      </c>
      <c r="G112" s="44">
        <v>13</v>
      </c>
      <c r="H112" s="21">
        <v>0.64909818232858452</v>
      </c>
      <c r="I112" s="38" t="s">
        <v>33</v>
      </c>
      <c r="J112" s="23"/>
      <c r="K112" s="39">
        <v>50</v>
      </c>
      <c r="L112" s="22">
        <f t="shared" si="11"/>
        <v>0</v>
      </c>
      <c r="N112" t="str">
        <f t="shared" si="9"/>
        <v/>
      </c>
      <c r="O112" t="str">
        <f t="shared" si="8"/>
        <v/>
      </c>
    </row>
    <row r="113" spans="1:15" x14ac:dyDescent="0.25">
      <c r="A113" s="18" t="s">
        <v>230</v>
      </c>
      <c r="B113" s="19" t="s">
        <v>212</v>
      </c>
      <c r="C113" s="19" t="s">
        <v>211</v>
      </c>
      <c r="D113" s="19" t="s">
        <v>224</v>
      </c>
      <c r="E113" s="19" t="s">
        <v>231</v>
      </c>
      <c r="F113" s="20">
        <v>142.49</v>
      </c>
      <c r="G113" s="44">
        <v>59</v>
      </c>
      <c r="H113" s="21">
        <v>0.64909818232858452</v>
      </c>
      <c r="I113" s="38" t="s">
        <v>33</v>
      </c>
      <c r="J113" s="23"/>
      <c r="K113" s="39">
        <v>50</v>
      </c>
      <c r="L113" s="22">
        <f t="shared" si="11"/>
        <v>0</v>
      </c>
      <c r="N113" t="str">
        <f t="shared" si="9"/>
        <v/>
      </c>
      <c r="O113" t="str">
        <f t="shared" si="8"/>
        <v/>
      </c>
    </row>
    <row r="114" spans="1:15" x14ac:dyDescent="0.25">
      <c r="A114" s="18" t="s">
        <v>232</v>
      </c>
      <c r="B114" s="19" t="s">
        <v>212</v>
      </c>
      <c r="C114" s="19" t="s">
        <v>211</v>
      </c>
      <c r="D114" s="19" t="s">
        <v>224</v>
      </c>
      <c r="E114" s="19" t="s">
        <v>233</v>
      </c>
      <c r="F114" s="20">
        <v>142.49</v>
      </c>
      <c r="G114" s="44">
        <v>10</v>
      </c>
      <c r="H114" s="21">
        <v>0.64909818232858452</v>
      </c>
      <c r="I114" s="38" t="s">
        <v>33</v>
      </c>
      <c r="J114" s="23"/>
      <c r="K114" s="39">
        <v>50</v>
      </c>
      <c r="L114" s="22">
        <f t="shared" si="11"/>
        <v>0</v>
      </c>
      <c r="N114" t="str">
        <f t="shared" si="9"/>
        <v/>
      </c>
      <c r="O114" t="str">
        <f t="shared" si="8"/>
        <v/>
      </c>
    </row>
    <row r="115" spans="1:15" x14ac:dyDescent="0.25">
      <c r="A115" s="18" t="s">
        <v>234</v>
      </c>
      <c r="B115" s="19" t="s">
        <v>212</v>
      </c>
      <c r="C115" s="19" t="s">
        <v>211</v>
      </c>
      <c r="D115" s="19" t="s">
        <v>224</v>
      </c>
      <c r="E115" s="19" t="s">
        <v>235</v>
      </c>
      <c r="F115" s="20">
        <v>142.49</v>
      </c>
      <c r="G115" s="44">
        <v>40</v>
      </c>
      <c r="H115" s="21">
        <v>0.64909818232858452</v>
      </c>
      <c r="I115" s="38" t="s">
        <v>33</v>
      </c>
      <c r="J115" s="23"/>
      <c r="K115" s="39">
        <v>50</v>
      </c>
      <c r="L115" s="22">
        <f t="shared" si="11"/>
        <v>0</v>
      </c>
      <c r="N115" t="str">
        <f t="shared" si="9"/>
        <v/>
      </c>
      <c r="O115" t="str">
        <f t="shared" si="8"/>
        <v/>
      </c>
    </row>
    <row r="116" spans="1:15" x14ac:dyDescent="0.25">
      <c r="A116" s="27" t="s">
        <v>236</v>
      </c>
      <c r="B116" s="19" t="s">
        <v>212</v>
      </c>
      <c r="C116" s="19" t="s">
        <v>211</v>
      </c>
      <c r="D116" s="19" t="s">
        <v>221</v>
      </c>
      <c r="E116" s="19" t="s">
        <v>237</v>
      </c>
      <c r="F116" s="20">
        <v>129.99</v>
      </c>
      <c r="G116" s="44">
        <v>4</v>
      </c>
      <c r="H116" s="21">
        <v>0.69228402184783444</v>
      </c>
      <c r="I116" s="38" t="s">
        <v>33</v>
      </c>
      <c r="J116" s="23"/>
      <c r="K116" s="39">
        <v>40</v>
      </c>
      <c r="L116" s="22">
        <f t="shared" si="11"/>
        <v>0</v>
      </c>
      <c r="N116" t="str">
        <f t="shared" si="9"/>
        <v/>
      </c>
      <c r="O116" t="str">
        <f t="shared" si="8"/>
        <v/>
      </c>
    </row>
    <row r="117" spans="1:15" x14ac:dyDescent="0.25">
      <c r="A117" s="27" t="s">
        <v>238</v>
      </c>
      <c r="B117" s="19" t="s">
        <v>212</v>
      </c>
      <c r="C117" s="19" t="s">
        <v>211</v>
      </c>
      <c r="D117" s="19" t="s">
        <v>221</v>
      </c>
      <c r="E117" s="19" t="s">
        <v>239</v>
      </c>
      <c r="F117" s="20">
        <v>129.99</v>
      </c>
      <c r="G117" s="44">
        <v>7</v>
      </c>
      <c r="H117" s="21">
        <v>0.69228402184783444</v>
      </c>
      <c r="I117" s="38" t="s">
        <v>33</v>
      </c>
      <c r="J117" s="23"/>
      <c r="K117" s="39">
        <v>40</v>
      </c>
      <c r="L117" s="22">
        <f t="shared" si="11"/>
        <v>0</v>
      </c>
      <c r="N117" t="str">
        <f t="shared" si="9"/>
        <v/>
      </c>
      <c r="O117" t="str">
        <f t="shared" si="8"/>
        <v/>
      </c>
    </row>
    <row r="118" spans="1:15" x14ac:dyDescent="0.25">
      <c r="A118" s="27" t="s">
        <v>240</v>
      </c>
      <c r="B118" s="19" t="s">
        <v>212</v>
      </c>
      <c r="C118" s="19" t="s">
        <v>211</v>
      </c>
      <c r="D118" s="19" t="s">
        <v>221</v>
      </c>
      <c r="E118" s="19" t="s">
        <v>241</v>
      </c>
      <c r="F118" s="20">
        <v>129.99</v>
      </c>
      <c r="G118" s="44">
        <v>3</v>
      </c>
      <c r="H118" s="21">
        <v>0.69228402184783444</v>
      </c>
      <c r="I118" s="38" t="s">
        <v>33</v>
      </c>
      <c r="J118" s="23"/>
      <c r="K118" s="39">
        <v>40</v>
      </c>
      <c r="L118" s="22">
        <f t="shared" si="11"/>
        <v>0</v>
      </c>
      <c r="N118" t="str">
        <f t="shared" si="9"/>
        <v/>
      </c>
      <c r="O118" t="str">
        <f t="shared" si="8"/>
        <v/>
      </c>
    </row>
    <row r="119" spans="1:15" x14ac:dyDescent="0.25">
      <c r="A119" s="27" t="s">
        <v>242</v>
      </c>
      <c r="B119" s="19" t="s">
        <v>212</v>
      </c>
      <c r="C119" s="19" t="s">
        <v>211</v>
      </c>
      <c r="D119" s="19" t="s">
        <v>221</v>
      </c>
      <c r="E119" s="19" t="s">
        <v>243</v>
      </c>
      <c r="F119" s="20">
        <v>129.99</v>
      </c>
      <c r="G119" s="44">
        <v>12</v>
      </c>
      <c r="H119" s="21">
        <v>0.69228402184783444</v>
      </c>
      <c r="I119" s="38" t="s">
        <v>33</v>
      </c>
      <c r="J119" s="23"/>
      <c r="K119" s="39">
        <v>40</v>
      </c>
      <c r="L119" s="22">
        <f t="shared" si="11"/>
        <v>0</v>
      </c>
      <c r="N119" t="str">
        <f t="shared" si="9"/>
        <v/>
      </c>
      <c r="O119" t="str">
        <f t="shared" si="8"/>
        <v/>
      </c>
    </row>
    <row r="120" spans="1:15" x14ac:dyDescent="0.25">
      <c r="A120" s="27" t="s">
        <v>244</v>
      </c>
      <c r="B120" s="19" t="s">
        <v>212</v>
      </c>
      <c r="C120" s="19" t="s">
        <v>211</v>
      </c>
      <c r="D120" s="19" t="s">
        <v>221</v>
      </c>
      <c r="E120" s="19" t="s">
        <v>245</v>
      </c>
      <c r="F120" s="20">
        <v>129.99</v>
      </c>
      <c r="G120" s="44">
        <v>1</v>
      </c>
      <c r="H120" s="21">
        <v>0.69228402184783444</v>
      </c>
      <c r="I120" s="38" t="s">
        <v>33</v>
      </c>
      <c r="J120" s="23"/>
      <c r="K120" s="39">
        <v>40</v>
      </c>
      <c r="L120" s="22">
        <f t="shared" si="11"/>
        <v>0</v>
      </c>
      <c r="N120" t="str">
        <f t="shared" si="9"/>
        <v/>
      </c>
      <c r="O120" t="str">
        <f t="shared" si="8"/>
        <v/>
      </c>
    </row>
    <row r="121" spans="1:15" x14ac:dyDescent="0.25">
      <c r="A121" s="27" t="s">
        <v>246</v>
      </c>
      <c r="B121" s="19" t="s">
        <v>212</v>
      </c>
      <c r="C121" s="19" t="s">
        <v>211</v>
      </c>
      <c r="D121" s="19" t="s">
        <v>221</v>
      </c>
      <c r="E121" s="19" t="s">
        <v>247</v>
      </c>
      <c r="F121" s="20">
        <v>129.99</v>
      </c>
      <c r="G121" s="44">
        <v>6</v>
      </c>
      <c r="H121" s="21">
        <v>0.69228402184783444</v>
      </c>
      <c r="I121" s="38" t="s">
        <v>33</v>
      </c>
      <c r="J121" s="23"/>
      <c r="K121" s="39">
        <v>40</v>
      </c>
      <c r="L121" s="22">
        <f t="shared" si="11"/>
        <v>0</v>
      </c>
      <c r="N121" t="str">
        <f t="shared" si="9"/>
        <v/>
      </c>
      <c r="O121" t="str">
        <f t="shared" si="8"/>
        <v/>
      </c>
    </row>
    <row r="122" spans="1:15" x14ac:dyDescent="0.25">
      <c r="A122" s="27" t="s">
        <v>248</v>
      </c>
      <c r="B122" s="19" t="s">
        <v>212</v>
      </c>
      <c r="C122" s="19" t="s">
        <v>211</v>
      </c>
      <c r="D122" s="19" t="s">
        <v>221</v>
      </c>
      <c r="E122" s="19" t="s">
        <v>249</v>
      </c>
      <c r="F122" s="20">
        <v>129.99</v>
      </c>
      <c r="G122" s="44">
        <v>56</v>
      </c>
      <c r="H122" s="21">
        <v>0.69228402184783444</v>
      </c>
      <c r="I122" s="38" t="s">
        <v>33</v>
      </c>
      <c r="J122" s="23"/>
      <c r="K122" s="39">
        <v>40</v>
      </c>
      <c r="L122" s="22">
        <f t="shared" si="11"/>
        <v>0</v>
      </c>
      <c r="N122" t="str">
        <f t="shared" si="9"/>
        <v/>
      </c>
      <c r="O122" t="str">
        <f t="shared" si="8"/>
        <v/>
      </c>
    </row>
    <row r="123" spans="1:15" x14ac:dyDescent="0.25">
      <c r="A123" s="27" t="s">
        <v>250</v>
      </c>
      <c r="B123" s="19" t="s">
        <v>212</v>
      </c>
      <c r="C123" s="19" t="s">
        <v>211</v>
      </c>
      <c r="D123" s="19" t="s">
        <v>221</v>
      </c>
      <c r="E123" s="19" t="s">
        <v>251</v>
      </c>
      <c r="F123" s="20">
        <v>129.99</v>
      </c>
      <c r="G123" s="44">
        <v>18</v>
      </c>
      <c r="H123" s="21">
        <v>0.69228402184783444</v>
      </c>
      <c r="I123" s="38" t="s">
        <v>33</v>
      </c>
      <c r="J123" s="23"/>
      <c r="K123" s="39">
        <v>40</v>
      </c>
      <c r="L123" s="22">
        <f t="shared" si="11"/>
        <v>0</v>
      </c>
      <c r="N123" t="str">
        <f t="shared" si="9"/>
        <v/>
      </c>
      <c r="O123" t="str">
        <f t="shared" si="8"/>
        <v/>
      </c>
    </row>
    <row r="124" spans="1:15" x14ac:dyDescent="0.25">
      <c r="A124" s="27" t="s">
        <v>252</v>
      </c>
      <c r="B124" s="19" t="s">
        <v>212</v>
      </c>
      <c r="C124" s="19" t="s">
        <v>211</v>
      </c>
      <c r="D124" s="19" t="s">
        <v>221</v>
      </c>
      <c r="E124" s="19" t="s">
        <v>253</v>
      </c>
      <c r="F124" s="20">
        <v>129.99</v>
      </c>
      <c r="G124" s="44">
        <v>43</v>
      </c>
      <c r="H124" s="21">
        <v>0.69228402184783444</v>
      </c>
      <c r="I124" s="38" t="s">
        <v>33</v>
      </c>
      <c r="J124" s="23"/>
      <c r="K124" s="39">
        <v>40</v>
      </c>
      <c r="L124" s="22">
        <f t="shared" si="11"/>
        <v>0</v>
      </c>
      <c r="N124" t="str">
        <f t="shared" si="9"/>
        <v/>
      </c>
      <c r="O124" t="str">
        <f t="shared" si="8"/>
        <v/>
      </c>
    </row>
    <row r="125" spans="1:15" x14ac:dyDescent="0.25">
      <c r="A125" s="27" t="s">
        <v>254</v>
      </c>
      <c r="B125" s="19" t="s">
        <v>212</v>
      </c>
      <c r="C125" s="19" t="s">
        <v>211</v>
      </c>
      <c r="D125" s="19" t="s">
        <v>221</v>
      </c>
      <c r="E125" s="19" t="s">
        <v>255</v>
      </c>
      <c r="F125" s="20">
        <v>129.99</v>
      </c>
      <c r="G125" s="44">
        <v>1</v>
      </c>
      <c r="H125" s="21">
        <v>0.69228402184783444</v>
      </c>
      <c r="I125" s="38" t="s">
        <v>33</v>
      </c>
      <c r="J125" s="23"/>
      <c r="K125" s="39">
        <v>40</v>
      </c>
      <c r="L125" s="22">
        <f t="shared" si="11"/>
        <v>0</v>
      </c>
      <c r="N125" t="str">
        <f t="shared" si="9"/>
        <v/>
      </c>
      <c r="O125" t="str">
        <f t="shared" si="8"/>
        <v/>
      </c>
    </row>
    <row r="126" spans="1:15" ht="18.75" customHeight="1" x14ac:dyDescent="0.3">
      <c r="A126" s="24" t="s">
        <v>256</v>
      </c>
      <c r="B126" s="25"/>
      <c r="C126" s="25" t="s">
        <v>256</v>
      </c>
      <c r="D126" s="25"/>
      <c r="E126" s="25"/>
      <c r="F126" s="25"/>
      <c r="G126" s="25"/>
      <c r="H126" s="25"/>
      <c r="I126" s="26"/>
      <c r="J126" s="25"/>
      <c r="K126" s="25"/>
      <c r="L126" s="25"/>
      <c r="N126" t="str">
        <f t="shared" si="9"/>
        <v/>
      </c>
      <c r="O126" t="str">
        <f t="shared" si="8"/>
        <v/>
      </c>
    </row>
    <row r="127" spans="1:15" x14ac:dyDescent="0.25">
      <c r="A127" s="18" t="s">
        <v>257</v>
      </c>
      <c r="B127" s="19" t="s">
        <v>258</v>
      </c>
      <c r="C127" s="19" t="s">
        <v>259</v>
      </c>
      <c r="D127" s="19" t="s">
        <v>260</v>
      </c>
      <c r="E127" s="19" t="s">
        <v>261</v>
      </c>
      <c r="F127" s="20">
        <v>29.99</v>
      </c>
      <c r="G127" s="44">
        <v>106</v>
      </c>
      <c r="H127" s="21">
        <v>0.66655551850616868</v>
      </c>
      <c r="I127" s="38" t="s">
        <v>33</v>
      </c>
      <c r="J127" s="23"/>
      <c r="K127" s="39">
        <v>10</v>
      </c>
      <c r="L127" s="22">
        <f t="shared" ref="L127:L144" si="12">K127*J127</f>
        <v>0</v>
      </c>
      <c r="N127" t="str">
        <f t="shared" si="9"/>
        <v/>
      </c>
      <c r="O127" t="str">
        <f t="shared" si="8"/>
        <v/>
      </c>
    </row>
    <row r="128" spans="1:15" x14ac:dyDescent="0.25">
      <c r="A128" s="18" t="s">
        <v>262</v>
      </c>
      <c r="B128" s="19" t="s">
        <v>258</v>
      </c>
      <c r="C128" s="19" t="s">
        <v>259</v>
      </c>
      <c r="D128" s="19" t="s">
        <v>260</v>
      </c>
      <c r="E128" s="19" t="s">
        <v>263</v>
      </c>
      <c r="F128" s="20">
        <v>29.99</v>
      </c>
      <c r="G128" s="44">
        <v>87</v>
      </c>
      <c r="H128" s="21">
        <v>0.66655551850616868</v>
      </c>
      <c r="I128" s="38" t="s">
        <v>33</v>
      </c>
      <c r="J128" s="23"/>
      <c r="K128" s="39">
        <v>10</v>
      </c>
      <c r="L128" s="22">
        <f t="shared" si="12"/>
        <v>0</v>
      </c>
      <c r="N128" t="str">
        <f t="shared" si="9"/>
        <v/>
      </c>
      <c r="O128" t="str">
        <f t="shared" si="8"/>
        <v/>
      </c>
    </row>
    <row r="129" spans="1:15" x14ac:dyDescent="0.25">
      <c r="A129" s="18" t="s">
        <v>264</v>
      </c>
      <c r="B129" s="19" t="s">
        <v>258</v>
      </c>
      <c r="C129" s="19" t="s">
        <v>259</v>
      </c>
      <c r="D129" s="19" t="s">
        <v>260</v>
      </c>
      <c r="E129" s="19" t="s">
        <v>265</v>
      </c>
      <c r="F129" s="20">
        <v>29.99</v>
      </c>
      <c r="G129" s="44">
        <v>210</v>
      </c>
      <c r="H129" s="21">
        <v>0.66655551850616868</v>
      </c>
      <c r="I129" s="38" t="s">
        <v>33</v>
      </c>
      <c r="J129" s="23"/>
      <c r="K129" s="39">
        <v>10</v>
      </c>
      <c r="L129" s="22">
        <f t="shared" si="12"/>
        <v>0</v>
      </c>
      <c r="N129" t="str">
        <f t="shared" si="9"/>
        <v/>
      </c>
      <c r="O129" t="str">
        <f t="shared" si="8"/>
        <v/>
      </c>
    </row>
    <row r="130" spans="1:15" x14ac:dyDescent="0.25">
      <c r="A130" s="18" t="s">
        <v>266</v>
      </c>
      <c r="B130" s="19" t="s">
        <v>258</v>
      </c>
      <c r="C130" s="19" t="s">
        <v>259</v>
      </c>
      <c r="D130" s="19" t="s">
        <v>260</v>
      </c>
      <c r="E130" s="19" t="s">
        <v>267</v>
      </c>
      <c r="F130" s="20">
        <v>29.99</v>
      </c>
      <c r="G130" s="44">
        <v>111</v>
      </c>
      <c r="H130" s="21">
        <v>0.66655551850616868</v>
      </c>
      <c r="I130" s="38" t="s">
        <v>33</v>
      </c>
      <c r="J130" s="23"/>
      <c r="K130" s="39">
        <v>10</v>
      </c>
      <c r="L130" s="22">
        <f t="shared" si="12"/>
        <v>0</v>
      </c>
      <c r="N130" t="str">
        <f t="shared" si="9"/>
        <v/>
      </c>
      <c r="O130" t="str">
        <f t="shared" si="8"/>
        <v/>
      </c>
    </row>
    <row r="131" spans="1:15" ht="15" customHeight="1" x14ac:dyDescent="0.25">
      <c r="A131" s="18" t="s">
        <v>268</v>
      </c>
      <c r="B131" s="19" t="s">
        <v>258</v>
      </c>
      <c r="C131" s="19" t="s">
        <v>259</v>
      </c>
      <c r="D131" s="19" t="s">
        <v>260</v>
      </c>
      <c r="E131" s="19" t="s">
        <v>269</v>
      </c>
      <c r="F131" s="20">
        <v>29.99</v>
      </c>
      <c r="G131" s="44">
        <v>80</v>
      </c>
      <c r="H131" s="21">
        <v>0.66655551850616868</v>
      </c>
      <c r="I131" s="38" t="s">
        <v>33</v>
      </c>
      <c r="J131" s="23"/>
      <c r="K131" s="39">
        <v>10</v>
      </c>
      <c r="L131" s="22">
        <f t="shared" si="12"/>
        <v>0</v>
      </c>
      <c r="N131" t="str">
        <f t="shared" si="9"/>
        <v/>
      </c>
      <c r="O131" t="str">
        <f t="shared" si="8"/>
        <v/>
      </c>
    </row>
    <row r="132" spans="1:15" x14ac:dyDescent="0.25">
      <c r="A132" s="18" t="s">
        <v>270</v>
      </c>
      <c r="B132" s="19" t="s">
        <v>258</v>
      </c>
      <c r="C132" s="19" t="s">
        <v>259</v>
      </c>
      <c r="D132" s="19" t="s">
        <v>260</v>
      </c>
      <c r="E132" s="19" t="s">
        <v>271</v>
      </c>
      <c r="F132" s="20">
        <v>29.99</v>
      </c>
      <c r="G132" s="44">
        <v>167</v>
      </c>
      <c r="H132" s="21">
        <v>0.66655551850616868</v>
      </c>
      <c r="I132" s="38" t="s">
        <v>33</v>
      </c>
      <c r="J132" s="23"/>
      <c r="K132" s="39">
        <v>10</v>
      </c>
      <c r="L132" s="22">
        <f t="shared" si="12"/>
        <v>0</v>
      </c>
      <c r="N132" t="str">
        <f t="shared" si="9"/>
        <v/>
      </c>
      <c r="O132" t="str">
        <f t="shared" si="8"/>
        <v/>
      </c>
    </row>
    <row r="133" spans="1:15" x14ac:dyDescent="0.25">
      <c r="A133" s="18" t="s">
        <v>272</v>
      </c>
      <c r="B133" s="19" t="s">
        <v>273</v>
      </c>
      <c r="C133" s="19" t="s">
        <v>274</v>
      </c>
      <c r="D133" s="19" t="s">
        <v>275</v>
      </c>
      <c r="E133" s="19" t="s">
        <v>276</v>
      </c>
      <c r="F133" s="20">
        <v>202.99</v>
      </c>
      <c r="G133" s="44">
        <v>14</v>
      </c>
      <c r="H133" s="21">
        <v>0.60589191585792401</v>
      </c>
      <c r="I133" s="38" t="s">
        <v>33</v>
      </c>
      <c r="J133" s="23"/>
      <c r="K133" s="39">
        <v>80</v>
      </c>
      <c r="L133" s="22">
        <f t="shared" si="12"/>
        <v>0</v>
      </c>
      <c r="N133" t="str">
        <f t="shared" si="9"/>
        <v/>
      </c>
      <c r="O133" t="str">
        <f t="shared" si="8"/>
        <v/>
      </c>
    </row>
    <row r="134" spans="1:15" x14ac:dyDescent="0.25">
      <c r="A134" s="18" t="s">
        <v>277</v>
      </c>
      <c r="B134" s="19" t="s">
        <v>273</v>
      </c>
      <c r="C134" s="19" t="s">
        <v>274</v>
      </c>
      <c r="D134" s="19" t="s">
        <v>275</v>
      </c>
      <c r="E134" s="19" t="s">
        <v>278</v>
      </c>
      <c r="F134" s="20">
        <v>202.99</v>
      </c>
      <c r="G134" s="44">
        <v>10</v>
      </c>
      <c r="H134" s="21">
        <v>0.60589191585792401</v>
      </c>
      <c r="I134" s="38" t="s">
        <v>33</v>
      </c>
      <c r="J134" s="23"/>
      <c r="K134" s="39">
        <v>80</v>
      </c>
      <c r="L134" s="22">
        <f t="shared" si="12"/>
        <v>0</v>
      </c>
      <c r="N134" t="str">
        <f t="shared" si="9"/>
        <v/>
      </c>
      <c r="O134" t="str">
        <f t="shared" si="8"/>
        <v/>
      </c>
    </row>
    <row r="135" spans="1:15" x14ac:dyDescent="0.25">
      <c r="A135" s="19" t="s">
        <v>279</v>
      </c>
      <c r="B135" s="19" t="s">
        <v>280</v>
      </c>
      <c r="C135" s="19" t="s">
        <v>281</v>
      </c>
      <c r="D135" s="19" t="s">
        <v>281</v>
      </c>
      <c r="E135" s="19" t="s">
        <v>282</v>
      </c>
      <c r="F135" s="20">
        <v>224.99</v>
      </c>
      <c r="G135" s="44">
        <v>453</v>
      </c>
      <c r="H135" s="21">
        <v>0.55553580159118188</v>
      </c>
      <c r="I135" s="17"/>
      <c r="J135" s="23"/>
      <c r="K135" s="39">
        <v>100</v>
      </c>
      <c r="L135" s="22">
        <f t="shared" si="12"/>
        <v>0</v>
      </c>
      <c r="N135" t="str">
        <f t="shared" si="9"/>
        <v/>
      </c>
      <c r="O135" t="str">
        <f t="shared" ref="O135:O196" si="13">IF(J135 &gt;0,J135,"")</f>
        <v/>
      </c>
    </row>
    <row r="136" spans="1:15" x14ac:dyDescent="0.25">
      <c r="A136" s="19" t="s">
        <v>283</v>
      </c>
      <c r="B136" s="19" t="s">
        <v>284</v>
      </c>
      <c r="C136" s="19" t="s">
        <v>285</v>
      </c>
      <c r="D136" s="19" t="s">
        <v>286</v>
      </c>
      <c r="E136" s="19" t="s">
        <v>287</v>
      </c>
      <c r="F136" s="20">
        <v>16.989999999999998</v>
      </c>
      <c r="G136" s="44">
        <v>141</v>
      </c>
      <c r="H136" s="21">
        <v>0.41141848145968213</v>
      </c>
      <c r="I136" s="17"/>
      <c r="J136" s="23"/>
      <c r="K136" s="39">
        <v>10</v>
      </c>
      <c r="L136" s="22">
        <f t="shared" si="12"/>
        <v>0</v>
      </c>
      <c r="N136" t="str">
        <f t="shared" si="9"/>
        <v/>
      </c>
      <c r="O136" t="str">
        <f t="shared" si="13"/>
        <v/>
      </c>
    </row>
    <row r="137" spans="1:15" x14ac:dyDescent="0.25">
      <c r="A137" s="19" t="s">
        <v>288</v>
      </c>
      <c r="B137" s="19" t="s">
        <v>284</v>
      </c>
      <c r="C137" s="19" t="s">
        <v>285</v>
      </c>
      <c r="D137" s="19" t="s">
        <v>286</v>
      </c>
      <c r="E137" s="19" t="s">
        <v>289</v>
      </c>
      <c r="F137" s="20">
        <v>16.989999999999998</v>
      </c>
      <c r="G137" s="44">
        <v>263</v>
      </c>
      <c r="H137" s="21">
        <v>0.41141848145968213</v>
      </c>
      <c r="I137" s="17"/>
      <c r="J137" s="23"/>
      <c r="K137" s="39">
        <v>10</v>
      </c>
      <c r="L137" s="22">
        <f t="shared" si="12"/>
        <v>0</v>
      </c>
      <c r="N137" t="str">
        <f t="shared" si="9"/>
        <v/>
      </c>
      <c r="O137" t="str">
        <f t="shared" si="13"/>
        <v/>
      </c>
    </row>
    <row r="138" spans="1:15" x14ac:dyDescent="0.25">
      <c r="A138" s="19" t="s">
        <v>290</v>
      </c>
      <c r="B138" s="19" t="s">
        <v>284</v>
      </c>
      <c r="C138" s="19" t="s">
        <v>285</v>
      </c>
      <c r="D138" s="19" t="s">
        <v>291</v>
      </c>
      <c r="E138" s="19" t="s">
        <v>292</v>
      </c>
      <c r="F138" s="20">
        <v>24.99</v>
      </c>
      <c r="G138" s="44">
        <v>306</v>
      </c>
      <c r="H138" s="21">
        <v>0.59983993597438978</v>
      </c>
      <c r="I138" s="17"/>
      <c r="J138" s="23"/>
      <c r="K138" s="39">
        <v>10</v>
      </c>
      <c r="L138" s="22">
        <f t="shared" si="12"/>
        <v>0</v>
      </c>
      <c r="N138" t="str">
        <f t="shared" si="9"/>
        <v/>
      </c>
      <c r="O138" t="str">
        <f t="shared" si="13"/>
        <v/>
      </c>
    </row>
    <row r="139" spans="1:15" x14ac:dyDescent="0.25">
      <c r="A139" s="19" t="s">
        <v>293</v>
      </c>
      <c r="B139" s="19" t="s">
        <v>284</v>
      </c>
      <c r="C139" s="19" t="s">
        <v>285</v>
      </c>
      <c r="D139" s="19" t="s">
        <v>291</v>
      </c>
      <c r="E139" s="19" t="s">
        <v>294</v>
      </c>
      <c r="F139" s="20">
        <v>45.99</v>
      </c>
      <c r="G139" s="44">
        <v>55</v>
      </c>
      <c r="H139" s="21">
        <v>0.56512285279408569</v>
      </c>
      <c r="I139" s="17"/>
      <c r="J139" s="23"/>
      <c r="K139" s="39">
        <v>20</v>
      </c>
      <c r="L139" s="22">
        <f t="shared" si="12"/>
        <v>0</v>
      </c>
      <c r="N139" t="str">
        <f t="shared" si="9"/>
        <v/>
      </c>
      <c r="O139" t="str">
        <f t="shared" si="13"/>
        <v/>
      </c>
    </row>
    <row r="140" spans="1:15" x14ac:dyDescent="0.25">
      <c r="A140" s="19" t="s">
        <v>295</v>
      </c>
      <c r="B140" s="19" t="s">
        <v>296</v>
      </c>
      <c r="C140" s="19" t="s">
        <v>297</v>
      </c>
      <c r="D140" s="19" t="s">
        <v>297</v>
      </c>
      <c r="E140" s="19" t="s">
        <v>298</v>
      </c>
      <c r="F140" s="20">
        <v>86.49</v>
      </c>
      <c r="G140" s="44">
        <v>13</v>
      </c>
      <c r="H140" s="21">
        <v>0.53751878829922528</v>
      </c>
      <c r="I140" s="38" t="s">
        <v>33</v>
      </c>
      <c r="J140" s="23"/>
      <c r="K140" s="39">
        <v>40</v>
      </c>
      <c r="L140" s="22">
        <f t="shared" si="12"/>
        <v>0</v>
      </c>
      <c r="N140" t="str">
        <f t="shared" si="9"/>
        <v/>
      </c>
      <c r="O140" t="str">
        <f t="shared" si="13"/>
        <v/>
      </c>
    </row>
    <row r="141" spans="1:15" x14ac:dyDescent="0.25">
      <c r="A141" s="19" t="s">
        <v>299</v>
      </c>
      <c r="B141" s="19" t="s">
        <v>296</v>
      </c>
      <c r="C141" s="19" t="s">
        <v>297</v>
      </c>
      <c r="D141" s="19" t="s">
        <v>297</v>
      </c>
      <c r="E141" s="19" t="s">
        <v>300</v>
      </c>
      <c r="F141" s="20">
        <v>32.49</v>
      </c>
      <c r="G141" s="44" t="s">
        <v>652</v>
      </c>
      <c r="H141" s="21">
        <v>0.53831948291782095</v>
      </c>
      <c r="I141" s="38" t="s">
        <v>33</v>
      </c>
      <c r="J141" s="23"/>
      <c r="K141" s="39">
        <v>15</v>
      </c>
      <c r="L141" s="22">
        <f t="shared" si="12"/>
        <v>0</v>
      </c>
      <c r="N141" t="str">
        <f t="shared" si="9"/>
        <v/>
      </c>
      <c r="O141" t="str">
        <f t="shared" si="13"/>
        <v/>
      </c>
    </row>
    <row r="142" spans="1:15" x14ac:dyDescent="0.25">
      <c r="A142" s="19" t="s">
        <v>301</v>
      </c>
      <c r="B142" s="19" t="s">
        <v>296</v>
      </c>
      <c r="C142" s="19" t="s">
        <v>297</v>
      </c>
      <c r="D142" s="19" t="s">
        <v>297</v>
      </c>
      <c r="E142" s="19" t="s">
        <v>302</v>
      </c>
      <c r="F142" s="20">
        <v>44.99</v>
      </c>
      <c r="G142" s="44">
        <v>12</v>
      </c>
      <c r="H142" s="21">
        <v>0.55545676817070466</v>
      </c>
      <c r="I142" s="38" t="s">
        <v>33</v>
      </c>
      <c r="J142" s="23"/>
      <c r="K142" s="39">
        <v>20</v>
      </c>
      <c r="L142" s="22">
        <f t="shared" si="12"/>
        <v>0</v>
      </c>
      <c r="N142" t="str">
        <f t="shared" ref="N142:N204" si="14">IF(J142 &gt;0,A142 &amp;";","")</f>
        <v/>
      </c>
      <c r="O142" t="str">
        <f t="shared" si="13"/>
        <v/>
      </c>
    </row>
    <row r="143" spans="1:15" x14ac:dyDescent="0.25">
      <c r="A143" s="19" t="s">
        <v>303</v>
      </c>
      <c r="B143" s="19" t="s">
        <v>296</v>
      </c>
      <c r="C143" s="19" t="s">
        <v>297</v>
      </c>
      <c r="D143" s="19" t="s">
        <v>297</v>
      </c>
      <c r="E143" s="19" t="s">
        <v>304</v>
      </c>
      <c r="F143" s="20">
        <v>67.989999999999995</v>
      </c>
      <c r="G143" s="44" t="s">
        <v>652</v>
      </c>
      <c r="H143" s="21">
        <v>0.55875864097661421</v>
      </c>
      <c r="I143" s="38" t="s">
        <v>33</v>
      </c>
      <c r="J143" s="23"/>
      <c r="K143" s="39">
        <v>30</v>
      </c>
      <c r="L143" s="22">
        <f t="shared" si="12"/>
        <v>0</v>
      </c>
      <c r="N143" t="str">
        <f t="shared" si="14"/>
        <v/>
      </c>
      <c r="O143" t="str">
        <f t="shared" si="13"/>
        <v/>
      </c>
    </row>
    <row r="144" spans="1:15" x14ac:dyDescent="0.25">
      <c r="A144" s="19" t="s">
        <v>305</v>
      </c>
      <c r="B144" s="19" t="s">
        <v>296</v>
      </c>
      <c r="C144" s="19" t="s">
        <v>297</v>
      </c>
      <c r="D144" s="19" t="s">
        <v>297</v>
      </c>
      <c r="E144" s="19" t="s">
        <v>306</v>
      </c>
      <c r="F144" s="20">
        <v>122.99</v>
      </c>
      <c r="G144" s="44">
        <v>38</v>
      </c>
      <c r="H144" s="21">
        <v>0.59346288316123263</v>
      </c>
      <c r="I144" s="38" t="s">
        <v>33</v>
      </c>
      <c r="J144" s="23"/>
      <c r="K144" s="39">
        <v>50</v>
      </c>
      <c r="L144" s="22">
        <f t="shared" si="12"/>
        <v>0</v>
      </c>
      <c r="N144" t="str">
        <f t="shared" si="14"/>
        <v/>
      </c>
      <c r="O144" t="str">
        <f t="shared" si="13"/>
        <v/>
      </c>
    </row>
    <row r="145" spans="1:15" ht="18.75" customHeight="1" x14ac:dyDescent="0.3">
      <c r="A145" s="24" t="s">
        <v>307</v>
      </c>
      <c r="B145" s="25"/>
      <c r="C145" s="25" t="s">
        <v>308</v>
      </c>
      <c r="D145" s="25"/>
      <c r="E145" s="25"/>
      <c r="F145" s="25"/>
      <c r="G145" s="25"/>
      <c r="H145" s="25"/>
      <c r="I145" s="26"/>
      <c r="J145" s="25"/>
      <c r="K145" s="25"/>
      <c r="L145" s="25"/>
      <c r="N145" t="str">
        <f t="shared" si="14"/>
        <v/>
      </c>
      <c r="O145" t="str">
        <f t="shared" si="13"/>
        <v/>
      </c>
    </row>
    <row r="146" spans="1:15" x14ac:dyDescent="0.25">
      <c r="A146" s="19" t="s">
        <v>309</v>
      </c>
      <c r="B146" s="19" t="s">
        <v>310</v>
      </c>
      <c r="C146" s="19" t="s">
        <v>308</v>
      </c>
      <c r="D146" s="19" t="s">
        <v>311</v>
      </c>
      <c r="E146" s="19" t="s">
        <v>312</v>
      </c>
      <c r="F146" s="20">
        <v>115.99</v>
      </c>
      <c r="G146" s="44">
        <v>155</v>
      </c>
      <c r="H146" s="21">
        <v>0.56892835589274937</v>
      </c>
      <c r="I146" s="17"/>
      <c r="J146" s="23"/>
      <c r="K146" s="39">
        <v>50</v>
      </c>
      <c r="L146" s="22">
        <f t="shared" ref="L146:L162" si="15">K146*J146</f>
        <v>0</v>
      </c>
      <c r="N146" t="str">
        <f t="shared" si="14"/>
        <v/>
      </c>
      <c r="O146" t="str">
        <f t="shared" si="13"/>
        <v/>
      </c>
    </row>
    <row r="147" spans="1:15" x14ac:dyDescent="0.25">
      <c r="A147" s="19" t="s">
        <v>313</v>
      </c>
      <c r="B147" s="19" t="s">
        <v>310</v>
      </c>
      <c r="C147" s="19" t="s">
        <v>308</v>
      </c>
      <c r="D147" s="19" t="s">
        <v>314</v>
      </c>
      <c r="E147" s="19" t="s">
        <v>315</v>
      </c>
      <c r="F147" s="20">
        <v>151.99</v>
      </c>
      <c r="G147" s="44">
        <v>87</v>
      </c>
      <c r="H147" s="21">
        <v>0.67103098888084745</v>
      </c>
      <c r="I147" s="17"/>
      <c r="J147" s="23"/>
      <c r="K147" s="39">
        <v>50</v>
      </c>
      <c r="L147" s="22">
        <f t="shared" si="15"/>
        <v>0</v>
      </c>
      <c r="N147" t="str">
        <f t="shared" si="14"/>
        <v/>
      </c>
      <c r="O147" t="str">
        <f t="shared" si="13"/>
        <v/>
      </c>
    </row>
    <row r="148" spans="1:15" x14ac:dyDescent="0.25">
      <c r="A148" s="18" t="s">
        <v>316</v>
      </c>
      <c r="B148" s="19" t="s">
        <v>310</v>
      </c>
      <c r="C148" s="19" t="s">
        <v>308</v>
      </c>
      <c r="D148" s="19" t="s">
        <v>314</v>
      </c>
      <c r="E148" s="19" t="s">
        <v>317</v>
      </c>
      <c r="F148" s="20">
        <v>87.99</v>
      </c>
      <c r="G148" s="44">
        <v>171</v>
      </c>
      <c r="H148" s="21">
        <v>0.48857824752812817</v>
      </c>
      <c r="I148" s="38" t="s">
        <v>33</v>
      </c>
      <c r="J148" s="23"/>
      <c r="K148" s="39">
        <v>45</v>
      </c>
      <c r="L148" s="22">
        <f t="shared" si="15"/>
        <v>0</v>
      </c>
      <c r="N148" t="str">
        <f t="shared" si="14"/>
        <v/>
      </c>
      <c r="O148" t="str">
        <f t="shared" si="13"/>
        <v/>
      </c>
    </row>
    <row r="149" spans="1:15" x14ac:dyDescent="0.25">
      <c r="A149" s="18" t="s">
        <v>318</v>
      </c>
      <c r="B149" s="19" t="s">
        <v>310</v>
      </c>
      <c r="C149" s="19" t="s">
        <v>308</v>
      </c>
      <c r="D149" s="19" t="s">
        <v>311</v>
      </c>
      <c r="E149" s="19" t="s">
        <v>319</v>
      </c>
      <c r="F149" s="20">
        <v>59.99</v>
      </c>
      <c r="G149" s="44">
        <v>276</v>
      </c>
      <c r="H149" s="21">
        <v>0.4999166527754626</v>
      </c>
      <c r="I149" s="38" t="s">
        <v>33</v>
      </c>
      <c r="J149" s="23"/>
      <c r="K149" s="39">
        <v>30</v>
      </c>
      <c r="L149" s="22">
        <f t="shared" si="15"/>
        <v>0</v>
      </c>
      <c r="N149" t="str">
        <f t="shared" si="14"/>
        <v/>
      </c>
      <c r="O149" t="str">
        <f t="shared" si="13"/>
        <v/>
      </c>
    </row>
    <row r="150" spans="1:15" x14ac:dyDescent="0.25">
      <c r="A150" s="18" t="s">
        <v>320</v>
      </c>
      <c r="B150" s="19" t="s">
        <v>310</v>
      </c>
      <c r="C150" s="19" t="s">
        <v>308</v>
      </c>
      <c r="D150" s="19" t="s">
        <v>311</v>
      </c>
      <c r="E150" s="19" t="s">
        <v>321</v>
      </c>
      <c r="F150" s="20">
        <v>79.989999999999995</v>
      </c>
      <c r="G150" s="44">
        <v>192</v>
      </c>
      <c r="H150" s="21">
        <v>0.49993749218652328</v>
      </c>
      <c r="I150" s="38" t="s">
        <v>33</v>
      </c>
      <c r="J150" s="23"/>
      <c r="K150" s="39">
        <v>40</v>
      </c>
      <c r="L150" s="22">
        <f t="shared" si="15"/>
        <v>0</v>
      </c>
      <c r="N150" t="str">
        <f t="shared" si="14"/>
        <v/>
      </c>
      <c r="O150" t="str">
        <f t="shared" si="13"/>
        <v/>
      </c>
    </row>
    <row r="151" spans="1:15" x14ac:dyDescent="0.25">
      <c r="A151" s="18" t="s">
        <v>322</v>
      </c>
      <c r="B151" s="19" t="s">
        <v>310</v>
      </c>
      <c r="C151" s="19" t="s">
        <v>308</v>
      </c>
      <c r="D151" s="19" t="s">
        <v>314</v>
      </c>
      <c r="E151" s="19" t="s">
        <v>323</v>
      </c>
      <c r="F151" s="20">
        <v>82.99</v>
      </c>
      <c r="G151" s="44">
        <v>195</v>
      </c>
      <c r="H151" s="21">
        <v>0.51801421858055186</v>
      </c>
      <c r="I151" s="38" t="s">
        <v>33</v>
      </c>
      <c r="J151" s="23"/>
      <c r="K151" s="39">
        <v>40</v>
      </c>
      <c r="L151" s="22">
        <f t="shared" si="15"/>
        <v>0</v>
      </c>
      <c r="N151" t="str">
        <f t="shared" si="14"/>
        <v/>
      </c>
      <c r="O151" t="str">
        <f t="shared" si="13"/>
        <v/>
      </c>
    </row>
    <row r="152" spans="1:15" x14ac:dyDescent="0.25">
      <c r="A152" s="18" t="s">
        <v>324</v>
      </c>
      <c r="B152" s="19" t="s">
        <v>310</v>
      </c>
      <c r="C152" s="19" t="s">
        <v>308</v>
      </c>
      <c r="D152" s="19" t="s">
        <v>314</v>
      </c>
      <c r="E152" s="19" t="s">
        <v>325</v>
      </c>
      <c r="F152" s="20">
        <v>51.99</v>
      </c>
      <c r="G152" s="44">
        <v>203</v>
      </c>
      <c r="H152" s="21">
        <v>0.51913829582612048</v>
      </c>
      <c r="I152" s="38" t="s">
        <v>33</v>
      </c>
      <c r="J152" s="23"/>
      <c r="K152" s="39">
        <v>25</v>
      </c>
      <c r="L152" s="22">
        <f t="shared" si="15"/>
        <v>0</v>
      </c>
      <c r="N152" t="str">
        <f t="shared" si="14"/>
        <v/>
      </c>
      <c r="O152" t="str">
        <f t="shared" si="13"/>
        <v/>
      </c>
    </row>
    <row r="153" spans="1:15" x14ac:dyDescent="0.25">
      <c r="A153" s="18" t="s">
        <v>326</v>
      </c>
      <c r="B153" s="19" t="s">
        <v>310</v>
      </c>
      <c r="C153" s="19" t="s">
        <v>308</v>
      </c>
      <c r="D153" s="19" t="s">
        <v>314</v>
      </c>
      <c r="E153" s="19" t="s">
        <v>327</v>
      </c>
      <c r="F153" s="20">
        <v>64.989999999999995</v>
      </c>
      <c r="G153" s="44">
        <v>225</v>
      </c>
      <c r="H153" s="21">
        <v>0.53839052161871048</v>
      </c>
      <c r="I153" s="38" t="s">
        <v>33</v>
      </c>
      <c r="J153" s="23"/>
      <c r="K153" s="39">
        <v>30</v>
      </c>
      <c r="L153" s="22">
        <f t="shared" si="15"/>
        <v>0</v>
      </c>
      <c r="N153" t="str">
        <f t="shared" si="14"/>
        <v/>
      </c>
      <c r="O153" t="str">
        <f t="shared" si="13"/>
        <v/>
      </c>
    </row>
    <row r="154" spans="1:15" x14ac:dyDescent="0.25">
      <c r="A154" s="19" t="s">
        <v>328</v>
      </c>
      <c r="B154" s="19" t="s">
        <v>329</v>
      </c>
      <c r="C154" s="19" t="s">
        <v>308</v>
      </c>
      <c r="D154" s="19" t="s">
        <v>330</v>
      </c>
      <c r="E154" s="19" t="s">
        <v>331</v>
      </c>
      <c r="F154" s="20">
        <v>48.99</v>
      </c>
      <c r="G154" s="44">
        <v>119</v>
      </c>
      <c r="H154" s="21">
        <v>0.48969177383139417</v>
      </c>
      <c r="I154" s="17"/>
      <c r="J154" s="23"/>
      <c r="K154" s="39">
        <v>25</v>
      </c>
      <c r="L154" s="22">
        <f t="shared" si="15"/>
        <v>0</v>
      </c>
      <c r="N154" t="str">
        <f t="shared" si="14"/>
        <v/>
      </c>
      <c r="O154" t="str">
        <f t="shared" si="13"/>
        <v/>
      </c>
    </row>
    <row r="155" spans="1:15" x14ac:dyDescent="0.25">
      <c r="A155" s="19" t="s">
        <v>332</v>
      </c>
      <c r="B155" s="19" t="s">
        <v>329</v>
      </c>
      <c r="C155" s="19" t="s">
        <v>308</v>
      </c>
      <c r="D155" s="19" t="s">
        <v>330</v>
      </c>
      <c r="E155" s="19" t="s">
        <v>333</v>
      </c>
      <c r="F155" s="20">
        <v>48.99</v>
      </c>
      <c r="G155" s="44">
        <v>158</v>
      </c>
      <c r="H155" s="21">
        <v>0.48969177383139417</v>
      </c>
      <c r="I155" s="17"/>
      <c r="J155" s="23"/>
      <c r="K155" s="39">
        <v>25</v>
      </c>
      <c r="L155" s="22">
        <f t="shared" si="15"/>
        <v>0</v>
      </c>
      <c r="N155" t="str">
        <f t="shared" si="14"/>
        <v/>
      </c>
      <c r="O155" t="str">
        <f t="shared" si="13"/>
        <v/>
      </c>
    </row>
    <row r="156" spans="1:15" x14ac:dyDescent="0.25">
      <c r="A156" s="19" t="s">
        <v>334</v>
      </c>
      <c r="B156" s="19" t="s">
        <v>329</v>
      </c>
      <c r="C156" s="19" t="s">
        <v>308</v>
      </c>
      <c r="D156" s="19" t="s">
        <v>330</v>
      </c>
      <c r="E156" s="19" t="s">
        <v>335</v>
      </c>
      <c r="F156" s="20">
        <v>48.99</v>
      </c>
      <c r="G156" s="44">
        <v>88</v>
      </c>
      <c r="H156" s="21">
        <v>0.48969177383139417</v>
      </c>
      <c r="I156" s="17"/>
      <c r="J156" s="23"/>
      <c r="K156" s="39">
        <v>25</v>
      </c>
      <c r="L156" s="22">
        <f t="shared" si="15"/>
        <v>0</v>
      </c>
      <c r="N156" t="str">
        <f t="shared" si="14"/>
        <v/>
      </c>
      <c r="O156" t="str">
        <f t="shared" si="13"/>
        <v/>
      </c>
    </row>
    <row r="157" spans="1:15" x14ac:dyDescent="0.25">
      <c r="A157" s="19" t="s">
        <v>336</v>
      </c>
      <c r="B157" s="19" t="s">
        <v>329</v>
      </c>
      <c r="C157" s="19" t="s">
        <v>308</v>
      </c>
      <c r="D157" s="19" t="s">
        <v>330</v>
      </c>
      <c r="E157" s="19" t="s">
        <v>337</v>
      </c>
      <c r="F157" s="20">
        <v>48.99</v>
      </c>
      <c r="G157" s="44">
        <v>103</v>
      </c>
      <c r="H157" s="21">
        <v>0.48969177383139417</v>
      </c>
      <c r="I157" s="17"/>
      <c r="J157" s="23"/>
      <c r="K157" s="39">
        <v>25</v>
      </c>
      <c r="L157" s="22">
        <f t="shared" si="15"/>
        <v>0</v>
      </c>
      <c r="N157" t="str">
        <f t="shared" si="14"/>
        <v/>
      </c>
      <c r="O157" t="str">
        <f t="shared" si="13"/>
        <v/>
      </c>
    </row>
    <row r="158" spans="1:15" x14ac:dyDescent="0.25">
      <c r="A158" s="19" t="s">
        <v>338</v>
      </c>
      <c r="B158" s="19" t="s">
        <v>329</v>
      </c>
      <c r="C158" s="19" t="s">
        <v>308</v>
      </c>
      <c r="D158" s="19" t="s">
        <v>330</v>
      </c>
      <c r="E158" s="19" t="s">
        <v>339</v>
      </c>
      <c r="F158" s="20">
        <v>48.99</v>
      </c>
      <c r="G158" s="44">
        <v>87</v>
      </c>
      <c r="H158" s="21">
        <v>0.48969177383139417</v>
      </c>
      <c r="I158" s="17"/>
      <c r="J158" s="23"/>
      <c r="K158" s="39">
        <v>25</v>
      </c>
      <c r="L158" s="22">
        <f t="shared" si="15"/>
        <v>0</v>
      </c>
      <c r="N158" t="str">
        <f t="shared" si="14"/>
        <v/>
      </c>
      <c r="O158" t="str">
        <f t="shared" si="13"/>
        <v/>
      </c>
    </row>
    <row r="159" spans="1:15" x14ac:dyDescent="0.25">
      <c r="A159" s="18" t="s">
        <v>340</v>
      </c>
      <c r="B159" s="19" t="s">
        <v>341</v>
      </c>
      <c r="C159" s="19" t="s">
        <v>308</v>
      </c>
      <c r="D159" s="19" t="s">
        <v>330</v>
      </c>
      <c r="E159" s="19" t="s">
        <v>342</v>
      </c>
      <c r="F159" s="20">
        <v>133.99</v>
      </c>
      <c r="G159" s="44">
        <v>123</v>
      </c>
      <c r="H159" s="21">
        <v>0.62683782371818797</v>
      </c>
      <c r="I159" s="17"/>
      <c r="J159" s="23"/>
      <c r="K159" s="39">
        <v>50</v>
      </c>
      <c r="L159" s="22">
        <f t="shared" si="15"/>
        <v>0</v>
      </c>
      <c r="N159" t="str">
        <f t="shared" si="14"/>
        <v/>
      </c>
      <c r="O159" t="str">
        <f t="shared" si="13"/>
        <v/>
      </c>
    </row>
    <row r="160" spans="1:15" x14ac:dyDescent="0.25">
      <c r="A160" s="19" t="s">
        <v>343</v>
      </c>
      <c r="B160" s="19" t="s">
        <v>341</v>
      </c>
      <c r="C160" s="19" t="s">
        <v>308</v>
      </c>
      <c r="D160" s="19" t="s">
        <v>330</v>
      </c>
      <c r="E160" s="19" t="s">
        <v>344</v>
      </c>
      <c r="F160" s="20">
        <v>133.99</v>
      </c>
      <c r="G160" s="44">
        <v>111</v>
      </c>
      <c r="H160" s="21">
        <v>0.62683782371818797</v>
      </c>
      <c r="I160" s="17"/>
      <c r="J160" s="23"/>
      <c r="K160" s="39">
        <v>50</v>
      </c>
      <c r="L160" s="22">
        <f t="shared" si="15"/>
        <v>0</v>
      </c>
      <c r="N160" t="str">
        <f t="shared" si="14"/>
        <v/>
      </c>
      <c r="O160" t="str">
        <f t="shared" si="13"/>
        <v/>
      </c>
    </row>
    <row r="161" spans="1:15" x14ac:dyDescent="0.25">
      <c r="A161" s="18" t="s">
        <v>345</v>
      </c>
      <c r="B161" s="19" t="s">
        <v>341</v>
      </c>
      <c r="C161" s="19" t="s">
        <v>308</v>
      </c>
      <c r="D161" s="19" t="s">
        <v>330</v>
      </c>
      <c r="E161" s="19" t="s">
        <v>346</v>
      </c>
      <c r="F161" s="20">
        <v>133.99</v>
      </c>
      <c r="G161" s="44">
        <v>35</v>
      </c>
      <c r="H161" s="21">
        <v>0.62683782371818797</v>
      </c>
      <c r="I161" s="38" t="s">
        <v>33</v>
      </c>
      <c r="J161" s="23"/>
      <c r="K161" s="39">
        <v>50</v>
      </c>
      <c r="L161" s="22">
        <f t="shared" si="15"/>
        <v>0</v>
      </c>
      <c r="N161" t="str">
        <f t="shared" si="14"/>
        <v/>
      </c>
      <c r="O161" t="str">
        <f t="shared" si="13"/>
        <v/>
      </c>
    </row>
    <row r="162" spans="1:15" x14ac:dyDescent="0.25">
      <c r="A162" s="18" t="s">
        <v>347</v>
      </c>
      <c r="B162" s="19" t="s">
        <v>341</v>
      </c>
      <c r="C162" s="19" t="s">
        <v>308</v>
      </c>
      <c r="D162" s="19" t="s">
        <v>330</v>
      </c>
      <c r="E162" s="19" t="s">
        <v>348</v>
      </c>
      <c r="F162" s="20">
        <v>133.99</v>
      </c>
      <c r="G162" s="44">
        <v>12</v>
      </c>
      <c r="H162" s="21">
        <v>0.62683782371818797</v>
      </c>
      <c r="I162" s="38" t="s">
        <v>33</v>
      </c>
      <c r="J162" s="23"/>
      <c r="K162" s="39">
        <v>50</v>
      </c>
      <c r="L162" s="22">
        <f t="shared" si="15"/>
        <v>0</v>
      </c>
      <c r="N162" t="str">
        <f t="shared" si="14"/>
        <v/>
      </c>
      <c r="O162" t="str">
        <f t="shared" si="13"/>
        <v/>
      </c>
    </row>
    <row r="163" spans="1:15" ht="18.75" customHeight="1" x14ac:dyDescent="0.3">
      <c r="A163" s="24" t="s">
        <v>349</v>
      </c>
      <c r="B163" s="25"/>
      <c r="C163" s="25" t="s">
        <v>350</v>
      </c>
      <c r="D163" s="25"/>
      <c r="E163" s="25"/>
      <c r="F163" s="25"/>
      <c r="G163" s="25"/>
      <c r="H163" s="25"/>
      <c r="I163" s="26"/>
      <c r="J163" s="25"/>
      <c r="K163" s="25"/>
      <c r="L163" s="25"/>
      <c r="N163" t="str">
        <f t="shared" si="14"/>
        <v/>
      </c>
      <c r="O163" t="str">
        <f t="shared" si="13"/>
        <v/>
      </c>
    </row>
    <row r="164" spans="1:15" x14ac:dyDescent="0.25">
      <c r="A164" s="18" t="s">
        <v>351</v>
      </c>
      <c r="B164" s="19" t="s">
        <v>352</v>
      </c>
      <c r="C164" s="19" t="s">
        <v>350</v>
      </c>
      <c r="D164" s="19" t="s">
        <v>353</v>
      </c>
      <c r="E164" s="19" t="s">
        <v>354</v>
      </c>
      <c r="F164" s="20">
        <v>23.49</v>
      </c>
      <c r="G164" s="44">
        <v>94</v>
      </c>
      <c r="H164" s="21">
        <v>0.57428693060876967</v>
      </c>
      <c r="I164" s="38" t="s">
        <v>33</v>
      </c>
      <c r="J164" s="23"/>
      <c r="K164" s="39">
        <v>10</v>
      </c>
      <c r="L164" s="22">
        <f t="shared" ref="L164:L186" si="16">K164*J164</f>
        <v>0</v>
      </c>
      <c r="N164" t="str">
        <f t="shared" si="14"/>
        <v/>
      </c>
      <c r="O164" t="str">
        <f t="shared" si="13"/>
        <v/>
      </c>
    </row>
    <row r="165" spans="1:15" x14ac:dyDescent="0.25">
      <c r="A165" s="18" t="s">
        <v>355</v>
      </c>
      <c r="B165" s="19" t="s">
        <v>352</v>
      </c>
      <c r="C165" s="19" t="s">
        <v>350</v>
      </c>
      <c r="D165" s="19" t="s">
        <v>353</v>
      </c>
      <c r="E165" s="19" t="s">
        <v>356</v>
      </c>
      <c r="F165" s="20">
        <v>23.49</v>
      </c>
      <c r="G165" s="44">
        <v>61</v>
      </c>
      <c r="H165" s="21">
        <v>0.57428693060876967</v>
      </c>
      <c r="I165" s="38" t="s">
        <v>33</v>
      </c>
      <c r="J165" s="23"/>
      <c r="K165" s="39">
        <v>10</v>
      </c>
      <c r="L165" s="22">
        <f t="shared" si="16"/>
        <v>0</v>
      </c>
      <c r="N165" t="str">
        <f t="shared" si="14"/>
        <v/>
      </c>
      <c r="O165" t="str">
        <f t="shared" si="13"/>
        <v/>
      </c>
    </row>
    <row r="166" spans="1:15" ht="15" customHeight="1" x14ac:dyDescent="0.25">
      <c r="A166" s="18" t="s">
        <v>357</v>
      </c>
      <c r="B166" s="19" t="s">
        <v>341</v>
      </c>
      <c r="C166" s="19" t="s">
        <v>350</v>
      </c>
      <c r="D166" s="19" t="s">
        <v>358</v>
      </c>
      <c r="E166" s="19" t="s">
        <v>359</v>
      </c>
      <c r="F166" s="20">
        <v>18.989999999999998</v>
      </c>
      <c r="G166" s="44">
        <v>327</v>
      </c>
      <c r="H166" s="21">
        <v>0.47340705634544494</v>
      </c>
      <c r="I166" s="17"/>
      <c r="J166" s="23"/>
      <c r="K166" s="39">
        <v>10</v>
      </c>
      <c r="L166" s="22">
        <f t="shared" si="16"/>
        <v>0</v>
      </c>
      <c r="N166" t="str">
        <f t="shared" si="14"/>
        <v/>
      </c>
      <c r="O166" t="str">
        <f t="shared" si="13"/>
        <v/>
      </c>
    </row>
    <row r="167" spans="1:15" x14ac:dyDescent="0.25">
      <c r="A167" s="18" t="s">
        <v>360</v>
      </c>
      <c r="B167" s="19" t="s">
        <v>341</v>
      </c>
      <c r="C167" s="19" t="s">
        <v>350</v>
      </c>
      <c r="D167" s="19" t="s">
        <v>358</v>
      </c>
      <c r="E167" s="19" t="s">
        <v>361</v>
      </c>
      <c r="F167" s="20">
        <v>18.989999999999998</v>
      </c>
      <c r="G167" s="44">
        <v>262</v>
      </c>
      <c r="H167" s="21">
        <v>0.47340705634544494</v>
      </c>
      <c r="I167" s="17"/>
      <c r="J167" s="23"/>
      <c r="K167" s="39">
        <v>10</v>
      </c>
      <c r="L167" s="22">
        <f t="shared" si="16"/>
        <v>0</v>
      </c>
      <c r="N167" t="str">
        <f t="shared" si="14"/>
        <v/>
      </c>
      <c r="O167" t="str">
        <f t="shared" si="13"/>
        <v/>
      </c>
    </row>
    <row r="168" spans="1:15" x14ac:dyDescent="0.25">
      <c r="A168" s="18" t="s">
        <v>362</v>
      </c>
      <c r="B168" s="19" t="s">
        <v>341</v>
      </c>
      <c r="C168" s="19" t="s">
        <v>350</v>
      </c>
      <c r="D168" s="19" t="s">
        <v>358</v>
      </c>
      <c r="E168" s="19" t="s">
        <v>363</v>
      </c>
      <c r="F168" s="20">
        <v>18.989999999999998</v>
      </c>
      <c r="G168" s="44">
        <v>192</v>
      </c>
      <c r="H168" s="21">
        <v>0.47340705634544494</v>
      </c>
      <c r="I168" s="17"/>
      <c r="J168" s="23"/>
      <c r="K168" s="39">
        <v>10</v>
      </c>
      <c r="L168" s="22">
        <f t="shared" si="16"/>
        <v>0</v>
      </c>
      <c r="N168" t="str">
        <f t="shared" si="14"/>
        <v/>
      </c>
      <c r="O168" t="str">
        <f t="shared" si="13"/>
        <v/>
      </c>
    </row>
    <row r="169" spans="1:15" x14ac:dyDescent="0.25">
      <c r="A169" s="18" t="s">
        <v>364</v>
      </c>
      <c r="B169" s="19" t="s">
        <v>341</v>
      </c>
      <c r="C169" s="19" t="s">
        <v>350</v>
      </c>
      <c r="D169" s="19" t="s">
        <v>358</v>
      </c>
      <c r="E169" s="19" t="s">
        <v>365</v>
      </c>
      <c r="F169" s="20">
        <v>18.989999999999998</v>
      </c>
      <c r="G169" s="44">
        <v>95</v>
      </c>
      <c r="H169" s="21">
        <v>0.47340705634544494</v>
      </c>
      <c r="I169" s="17"/>
      <c r="J169" s="23"/>
      <c r="K169" s="39">
        <v>10</v>
      </c>
      <c r="L169" s="22">
        <f t="shared" si="16"/>
        <v>0</v>
      </c>
      <c r="N169" t="str">
        <f t="shared" si="14"/>
        <v/>
      </c>
      <c r="O169" t="str">
        <f t="shared" si="13"/>
        <v/>
      </c>
    </row>
    <row r="170" spans="1:15" x14ac:dyDescent="0.25">
      <c r="A170" s="18" t="s">
        <v>366</v>
      </c>
      <c r="B170" s="19" t="s">
        <v>341</v>
      </c>
      <c r="C170" s="19" t="s">
        <v>350</v>
      </c>
      <c r="D170" s="19" t="s">
        <v>358</v>
      </c>
      <c r="E170" s="19" t="s">
        <v>367</v>
      </c>
      <c r="F170" s="20">
        <v>18.989999999999998</v>
      </c>
      <c r="G170" s="44">
        <v>173</v>
      </c>
      <c r="H170" s="21">
        <v>0.47340705634544494</v>
      </c>
      <c r="I170" s="17"/>
      <c r="J170" s="23"/>
      <c r="K170" s="39">
        <v>10</v>
      </c>
      <c r="L170" s="22">
        <f t="shared" si="16"/>
        <v>0</v>
      </c>
      <c r="N170" t="str">
        <f t="shared" si="14"/>
        <v/>
      </c>
      <c r="O170" t="str">
        <f t="shared" si="13"/>
        <v/>
      </c>
    </row>
    <row r="171" spans="1:15" x14ac:dyDescent="0.25">
      <c r="A171" s="18" t="s">
        <v>368</v>
      </c>
      <c r="B171" s="19" t="s">
        <v>341</v>
      </c>
      <c r="C171" s="19" t="s">
        <v>350</v>
      </c>
      <c r="D171" s="19" t="s">
        <v>358</v>
      </c>
      <c r="E171" s="19" t="s">
        <v>369</v>
      </c>
      <c r="F171" s="20">
        <v>18.989999999999998</v>
      </c>
      <c r="G171" s="44">
        <v>222</v>
      </c>
      <c r="H171" s="21">
        <v>0.47340705634544494</v>
      </c>
      <c r="I171" s="17"/>
      <c r="J171" s="23"/>
      <c r="K171" s="39">
        <v>10</v>
      </c>
      <c r="L171" s="22">
        <f t="shared" si="16"/>
        <v>0</v>
      </c>
      <c r="N171" t="str">
        <f t="shared" si="14"/>
        <v/>
      </c>
      <c r="O171" t="str">
        <f t="shared" si="13"/>
        <v/>
      </c>
    </row>
    <row r="172" spans="1:15" x14ac:dyDescent="0.25">
      <c r="A172" s="18" t="s">
        <v>370</v>
      </c>
      <c r="B172" s="19" t="s">
        <v>341</v>
      </c>
      <c r="C172" s="19" t="s">
        <v>350</v>
      </c>
      <c r="D172" s="19" t="s">
        <v>358</v>
      </c>
      <c r="E172" s="19" t="s">
        <v>371</v>
      </c>
      <c r="F172" s="20">
        <v>18.989999999999998</v>
      </c>
      <c r="G172" s="44">
        <v>154</v>
      </c>
      <c r="H172" s="21">
        <v>0.47340705634544494</v>
      </c>
      <c r="I172" s="17"/>
      <c r="J172" s="23"/>
      <c r="K172" s="39">
        <v>10</v>
      </c>
      <c r="L172" s="22">
        <f t="shared" si="16"/>
        <v>0</v>
      </c>
      <c r="N172" t="str">
        <f t="shared" si="14"/>
        <v/>
      </c>
      <c r="O172" t="str">
        <f t="shared" si="13"/>
        <v/>
      </c>
    </row>
    <row r="173" spans="1:15" x14ac:dyDescent="0.25">
      <c r="A173" s="18" t="s">
        <v>372</v>
      </c>
      <c r="B173" s="19" t="s">
        <v>341</v>
      </c>
      <c r="C173" s="19" t="s">
        <v>350</v>
      </c>
      <c r="D173" s="19" t="s">
        <v>358</v>
      </c>
      <c r="E173" s="19" t="s">
        <v>373</v>
      </c>
      <c r="F173" s="20">
        <v>18.989999999999998</v>
      </c>
      <c r="G173" s="44">
        <v>75</v>
      </c>
      <c r="H173" s="21">
        <v>0.47340705634544494</v>
      </c>
      <c r="I173" s="17"/>
      <c r="J173" s="23"/>
      <c r="K173" s="39">
        <v>10</v>
      </c>
      <c r="L173" s="22">
        <f t="shared" si="16"/>
        <v>0</v>
      </c>
      <c r="N173" t="str">
        <f t="shared" si="14"/>
        <v/>
      </c>
      <c r="O173" t="str">
        <f t="shared" si="13"/>
        <v/>
      </c>
    </row>
    <row r="174" spans="1:15" x14ac:dyDescent="0.25">
      <c r="A174" s="18" t="s">
        <v>374</v>
      </c>
      <c r="B174" s="19" t="s">
        <v>341</v>
      </c>
      <c r="C174" s="19" t="s">
        <v>350</v>
      </c>
      <c r="D174" s="19" t="s">
        <v>358</v>
      </c>
      <c r="E174" s="19" t="s">
        <v>375</v>
      </c>
      <c r="F174" s="20">
        <v>18.989999999999998</v>
      </c>
      <c r="G174" s="44">
        <v>151</v>
      </c>
      <c r="H174" s="21">
        <v>0.47340705634544494</v>
      </c>
      <c r="I174" s="17"/>
      <c r="J174" s="23"/>
      <c r="K174" s="39">
        <v>10</v>
      </c>
      <c r="L174" s="22">
        <f t="shared" si="16"/>
        <v>0</v>
      </c>
      <c r="N174" t="str">
        <f t="shared" si="14"/>
        <v/>
      </c>
      <c r="O174" t="str">
        <f t="shared" si="13"/>
        <v/>
      </c>
    </row>
    <row r="175" spans="1:15" x14ac:dyDescent="0.25">
      <c r="A175" s="18" t="s">
        <v>376</v>
      </c>
      <c r="B175" s="19" t="s">
        <v>341</v>
      </c>
      <c r="C175" s="19" t="s">
        <v>350</v>
      </c>
      <c r="D175" s="19" t="s">
        <v>358</v>
      </c>
      <c r="E175" s="19" t="s">
        <v>377</v>
      </c>
      <c r="F175" s="20">
        <v>18.989999999999998</v>
      </c>
      <c r="G175" s="44">
        <v>174</v>
      </c>
      <c r="H175" s="21">
        <v>0.47340705634544494</v>
      </c>
      <c r="I175" s="17"/>
      <c r="J175" s="23"/>
      <c r="K175" s="39">
        <v>10</v>
      </c>
      <c r="L175" s="22">
        <f t="shared" si="16"/>
        <v>0</v>
      </c>
      <c r="N175" t="str">
        <f t="shared" si="14"/>
        <v/>
      </c>
      <c r="O175" t="str">
        <f t="shared" si="13"/>
        <v/>
      </c>
    </row>
    <row r="176" spans="1:15" x14ac:dyDescent="0.25">
      <c r="A176" s="18" t="s">
        <v>378</v>
      </c>
      <c r="B176" s="19" t="s">
        <v>341</v>
      </c>
      <c r="C176" s="19" t="s">
        <v>350</v>
      </c>
      <c r="D176" s="19" t="s">
        <v>358</v>
      </c>
      <c r="E176" s="19" t="s">
        <v>379</v>
      </c>
      <c r="F176" s="20">
        <v>18.989999999999998</v>
      </c>
      <c r="G176" s="44">
        <v>136</v>
      </c>
      <c r="H176" s="21">
        <v>0.47340705634544494</v>
      </c>
      <c r="I176" s="17"/>
      <c r="J176" s="23"/>
      <c r="K176" s="39">
        <v>10</v>
      </c>
      <c r="L176" s="22">
        <f t="shared" si="16"/>
        <v>0</v>
      </c>
      <c r="N176" t="str">
        <f t="shared" si="14"/>
        <v/>
      </c>
      <c r="O176" t="str">
        <f t="shared" si="13"/>
        <v/>
      </c>
    </row>
    <row r="177" spans="1:15" x14ac:dyDescent="0.25">
      <c r="A177" s="18" t="s">
        <v>380</v>
      </c>
      <c r="B177" s="19" t="s">
        <v>381</v>
      </c>
      <c r="C177" s="19" t="s">
        <v>350</v>
      </c>
      <c r="D177" s="19" t="s">
        <v>358</v>
      </c>
      <c r="E177" s="19" t="s">
        <v>382</v>
      </c>
      <c r="F177" s="20">
        <v>38.99</v>
      </c>
      <c r="G177" s="44">
        <v>77</v>
      </c>
      <c r="H177" s="21">
        <v>0.61528597076173375</v>
      </c>
      <c r="I177" s="38" t="s">
        <v>33</v>
      </c>
      <c r="J177" s="23"/>
      <c r="K177" s="39">
        <v>15</v>
      </c>
      <c r="L177" s="22">
        <f t="shared" si="16"/>
        <v>0</v>
      </c>
      <c r="N177" t="str">
        <f t="shared" si="14"/>
        <v/>
      </c>
      <c r="O177" t="str">
        <f t="shared" si="13"/>
        <v/>
      </c>
    </row>
    <row r="178" spans="1:15" x14ac:dyDescent="0.25">
      <c r="A178" s="18" t="s">
        <v>383</v>
      </c>
      <c r="B178" s="19" t="s">
        <v>188</v>
      </c>
      <c r="C178" s="19" t="s">
        <v>350</v>
      </c>
      <c r="D178" s="19" t="s">
        <v>358</v>
      </c>
      <c r="E178" s="19" t="s">
        <v>384</v>
      </c>
      <c r="F178" s="20">
        <v>21.99</v>
      </c>
      <c r="G178" s="44">
        <v>223</v>
      </c>
      <c r="H178" s="21">
        <v>0.54524783992723957</v>
      </c>
      <c r="I178" s="38" t="s">
        <v>33</v>
      </c>
      <c r="J178" s="23"/>
      <c r="K178" s="39">
        <v>10</v>
      </c>
      <c r="L178" s="22">
        <f t="shared" si="16"/>
        <v>0</v>
      </c>
      <c r="N178" t="str">
        <f t="shared" si="14"/>
        <v/>
      </c>
      <c r="O178" t="str">
        <f t="shared" si="13"/>
        <v/>
      </c>
    </row>
    <row r="179" spans="1:15" x14ac:dyDescent="0.25">
      <c r="A179" s="18" t="s">
        <v>385</v>
      </c>
      <c r="B179" s="19" t="s">
        <v>188</v>
      </c>
      <c r="C179" s="19" t="s">
        <v>350</v>
      </c>
      <c r="D179" s="19" t="s">
        <v>358</v>
      </c>
      <c r="E179" s="19" t="s">
        <v>386</v>
      </c>
      <c r="F179" s="20">
        <v>23.99</v>
      </c>
      <c r="G179" s="44">
        <v>53</v>
      </c>
      <c r="H179" s="21">
        <v>0.58315964985410584</v>
      </c>
      <c r="I179" s="38" t="s">
        <v>33</v>
      </c>
      <c r="J179" s="23"/>
      <c r="K179" s="39">
        <v>10</v>
      </c>
      <c r="L179" s="22">
        <f t="shared" si="16"/>
        <v>0</v>
      </c>
      <c r="N179" t="str">
        <f t="shared" si="14"/>
        <v/>
      </c>
      <c r="O179" t="str">
        <f t="shared" si="13"/>
        <v/>
      </c>
    </row>
    <row r="180" spans="1:15" x14ac:dyDescent="0.25">
      <c r="A180" s="18" t="s">
        <v>387</v>
      </c>
      <c r="B180" s="19" t="s">
        <v>188</v>
      </c>
      <c r="C180" s="19" t="s">
        <v>350</v>
      </c>
      <c r="D180" s="19" t="s">
        <v>353</v>
      </c>
      <c r="E180" s="19" t="s">
        <v>388</v>
      </c>
      <c r="F180" s="20">
        <v>19.989999999999998</v>
      </c>
      <c r="G180" s="44">
        <v>293</v>
      </c>
      <c r="H180" s="21">
        <v>0.4997498749374687</v>
      </c>
      <c r="I180" s="38" t="s">
        <v>33</v>
      </c>
      <c r="J180" s="23"/>
      <c r="K180" s="39">
        <v>10</v>
      </c>
      <c r="L180" s="22">
        <f t="shared" si="16"/>
        <v>0</v>
      </c>
      <c r="N180" t="str">
        <f t="shared" si="14"/>
        <v/>
      </c>
      <c r="O180" t="str">
        <f t="shared" si="13"/>
        <v/>
      </c>
    </row>
    <row r="181" spans="1:15" x14ac:dyDescent="0.25">
      <c r="A181" s="18" t="s">
        <v>389</v>
      </c>
      <c r="B181" s="19" t="s">
        <v>188</v>
      </c>
      <c r="C181" s="19" t="s">
        <v>350</v>
      </c>
      <c r="D181" s="19" t="s">
        <v>353</v>
      </c>
      <c r="E181" s="19" t="s">
        <v>390</v>
      </c>
      <c r="F181" s="20">
        <v>19.989999999999998</v>
      </c>
      <c r="G181" s="44">
        <v>91</v>
      </c>
      <c r="H181" s="21">
        <v>0.4997498749374687</v>
      </c>
      <c r="I181" s="38" t="s">
        <v>33</v>
      </c>
      <c r="J181" s="23"/>
      <c r="K181" s="39">
        <v>10</v>
      </c>
      <c r="L181" s="22">
        <f t="shared" si="16"/>
        <v>0</v>
      </c>
      <c r="N181" t="str">
        <f t="shared" si="14"/>
        <v/>
      </c>
      <c r="O181" t="str">
        <f t="shared" si="13"/>
        <v/>
      </c>
    </row>
    <row r="182" spans="1:15" x14ac:dyDescent="0.25">
      <c r="A182" s="18" t="s">
        <v>391</v>
      </c>
      <c r="B182" s="19" t="s">
        <v>188</v>
      </c>
      <c r="C182" s="19" t="s">
        <v>350</v>
      </c>
      <c r="D182" s="19" t="s">
        <v>353</v>
      </c>
      <c r="E182" s="19" t="s">
        <v>392</v>
      </c>
      <c r="F182" s="20">
        <v>19.989999999999998</v>
      </c>
      <c r="G182" s="44">
        <v>62</v>
      </c>
      <c r="H182" s="21">
        <v>0.4997498749374687</v>
      </c>
      <c r="I182" s="38" t="s">
        <v>33</v>
      </c>
      <c r="J182" s="23"/>
      <c r="K182" s="39">
        <v>10</v>
      </c>
      <c r="L182" s="22">
        <f t="shared" si="16"/>
        <v>0</v>
      </c>
      <c r="N182" t="str">
        <f t="shared" si="14"/>
        <v/>
      </c>
      <c r="O182" t="str">
        <f t="shared" si="13"/>
        <v/>
      </c>
    </row>
    <row r="183" spans="1:15" x14ac:dyDescent="0.25">
      <c r="A183" s="18" t="s">
        <v>393</v>
      </c>
      <c r="B183" s="19" t="s">
        <v>394</v>
      </c>
      <c r="C183" s="19" t="s">
        <v>350</v>
      </c>
      <c r="D183" s="19" t="s">
        <v>358</v>
      </c>
      <c r="E183" s="19" t="s">
        <v>395</v>
      </c>
      <c r="F183" s="20">
        <v>13.79</v>
      </c>
      <c r="G183" s="44" t="s">
        <v>652</v>
      </c>
      <c r="H183" s="21">
        <v>0.41986947063089192</v>
      </c>
      <c r="I183" s="38" t="s">
        <v>33</v>
      </c>
      <c r="J183" s="23"/>
      <c r="K183" s="39">
        <v>8</v>
      </c>
      <c r="L183" s="22">
        <f t="shared" si="16"/>
        <v>0</v>
      </c>
      <c r="N183" t="str">
        <f t="shared" si="14"/>
        <v/>
      </c>
      <c r="O183" t="str">
        <f t="shared" si="13"/>
        <v/>
      </c>
    </row>
    <row r="184" spans="1:15" x14ac:dyDescent="0.25">
      <c r="A184" s="18" t="s">
        <v>396</v>
      </c>
      <c r="B184" s="19" t="s">
        <v>394</v>
      </c>
      <c r="C184" s="19" t="s">
        <v>350</v>
      </c>
      <c r="D184" s="19" t="s">
        <v>358</v>
      </c>
      <c r="E184" s="19" t="s">
        <v>397</v>
      </c>
      <c r="F184" s="20">
        <v>27.49</v>
      </c>
      <c r="G184" s="44">
        <v>76</v>
      </c>
      <c r="H184" s="21">
        <v>0.63623135685703891</v>
      </c>
      <c r="I184" s="38" t="s">
        <v>33</v>
      </c>
      <c r="J184" s="23"/>
      <c r="K184" s="39">
        <v>10</v>
      </c>
      <c r="L184" s="22">
        <f t="shared" si="16"/>
        <v>0</v>
      </c>
      <c r="N184" t="str">
        <f t="shared" si="14"/>
        <v/>
      </c>
      <c r="O184" t="str">
        <f t="shared" si="13"/>
        <v/>
      </c>
    </row>
    <row r="185" spans="1:15" x14ac:dyDescent="0.25">
      <c r="A185" s="19" t="s">
        <v>398</v>
      </c>
      <c r="B185" s="19" t="s">
        <v>394</v>
      </c>
      <c r="C185" s="19" t="s">
        <v>350</v>
      </c>
      <c r="D185" s="19" t="s">
        <v>353</v>
      </c>
      <c r="E185" s="19" t="s">
        <v>399</v>
      </c>
      <c r="F185" s="20">
        <v>28.49</v>
      </c>
      <c r="G185" s="44">
        <v>265</v>
      </c>
      <c r="H185" s="21">
        <v>0.47349947349947347</v>
      </c>
      <c r="I185" s="17"/>
      <c r="J185" s="23"/>
      <c r="K185" s="39">
        <v>15</v>
      </c>
      <c r="L185" s="22">
        <f t="shared" si="16"/>
        <v>0</v>
      </c>
      <c r="N185" t="str">
        <f t="shared" si="14"/>
        <v/>
      </c>
      <c r="O185" t="str">
        <f t="shared" si="13"/>
        <v/>
      </c>
    </row>
    <row r="186" spans="1:15" x14ac:dyDescent="0.25">
      <c r="A186" s="18" t="s">
        <v>400</v>
      </c>
      <c r="B186" s="19" t="s">
        <v>401</v>
      </c>
      <c r="C186" s="19" t="s">
        <v>350</v>
      </c>
      <c r="D186" s="19" t="s">
        <v>353</v>
      </c>
      <c r="E186" s="19" t="s">
        <v>402</v>
      </c>
      <c r="F186" s="20">
        <v>21.99</v>
      </c>
      <c r="G186" s="44">
        <v>86</v>
      </c>
      <c r="H186" s="21">
        <v>0.54524783992723957</v>
      </c>
      <c r="I186" s="38" t="s">
        <v>33</v>
      </c>
      <c r="J186" s="23"/>
      <c r="K186" s="39">
        <v>10</v>
      </c>
      <c r="L186" s="22">
        <f t="shared" si="16"/>
        <v>0</v>
      </c>
      <c r="N186" t="str">
        <f t="shared" si="14"/>
        <v/>
      </c>
      <c r="O186" t="str">
        <f t="shared" si="13"/>
        <v/>
      </c>
    </row>
    <row r="187" spans="1:15" ht="18.75" customHeight="1" x14ac:dyDescent="0.3">
      <c r="A187" s="24" t="s">
        <v>403</v>
      </c>
      <c r="B187" s="25"/>
      <c r="C187" s="25" t="s">
        <v>404</v>
      </c>
      <c r="D187" s="25"/>
      <c r="E187" s="25"/>
      <c r="F187" s="25"/>
      <c r="G187" s="25"/>
      <c r="H187" s="25"/>
      <c r="I187" s="26"/>
      <c r="J187" s="25"/>
      <c r="K187" s="25"/>
      <c r="L187" s="25"/>
      <c r="N187" t="str">
        <f t="shared" si="14"/>
        <v/>
      </c>
      <c r="O187" t="str">
        <f t="shared" si="13"/>
        <v/>
      </c>
    </row>
    <row r="188" spans="1:15" x14ac:dyDescent="0.25">
      <c r="A188" s="19" t="s">
        <v>405</v>
      </c>
      <c r="B188" s="19" t="s">
        <v>406</v>
      </c>
      <c r="C188" s="19" t="s">
        <v>404</v>
      </c>
      <c r="D188" s="19" t="s">
        <v>407</v>
      </c>
      <c r="E188" s="19" t="s">
        <v>408</v>
      </c>
      <c r="F188" s="20">
        <v>66.989999999999995</v>
      </c>
      <c r="G188" s="44">
        <v>199</v>
      </c>
      <c r="H188" s="21">
        <v>0.47753396029258094</v>
      </c>
      <c r="I188" s="17"/>
      <c r="J188" s="23"/>
      <c r="K188" s="39">
        <v>35</v>
      </c>
      <c r="L188" s="22">
        <f t="shared" ref="L188:L207" si="17">K188*J188</f>
        <v>0</v>
      </c>
      <c r="N188" t="str">
        <f t="shared" si="14"/>
        <v/>
      </c>
      <c r="O188" t="str">
        <f t="shared" si="13"/>
        <v/>
      </c>
    </row>
    <row r="189" spans="1:15" x14ac:dyDescent="0.25">
      <c r="A189" s="19" t="s">
        <v>409</v>
      </c>
      <c r="B189" s="19" t="s">
        <v>406</v>
      </c>
      <c r="C189" s="19" t="s">
        <v>404</v>
      </c>
      <c r="D189" s="19" t="s">
        <v>407</v>
      </c>
      <c r="E189" s="19" t="s">
        <v>410</v>
      </c>
      <c r="F189" s="20">
        <v>66.989999999999995</v>
      </c>
      <c r="G189" s="44">
        <v>121</v>
      </c>
      <c r="H189" s="21">
        <v>0.47753396029258094</v>
      </c>
      <c r="I189" s="17"/>
      <c r="J189" s="23"/>
      <c r="K189" s="39">
        <v>35</v>
      </c>
      <c r="L189" s="22">
        <f t="shared" si="17"/>
        <v>0</v>
      </c>
      <c r="N189" t="str">
        <f t="shared" si="14"/>
        <v/>
      </c>
      <c r="O189" t="str">
        <f t="shared" si="13"/>
        <v/>
      </c>
    </row>
    <row r="190" spans="1:15" x14ac:dyDescent="0.25">
      <c r="A190" s="19" t="s">
        <v>411</v>
      </c>
      <c r="B190" s="19" t="s">
        <v>406</v>
      </c>
      <c r="C190" s="19" t="s">
        <v>404</v>
      </c>
      <c r="D190" s="19" t="s">
        <v>407</v>
      </c>
      <c r="E190" s="19" t="s">
        <v>412</v>
      </c>
      <c r="F190" s="20">
        <v>66.989999999999995</v>
      </c>
      <c r="G190" s="44">
        <v>122</v>
      </c>
      <c r="H190" s="21">
        <v>0.47753396029258094</v>
      </c>
      <c r="I190" s="17"/>
      <c r="J190" s="23"/>
      <c r="K190" s="39">
        <v>35</v>
      </c>
      <c r="L190" s="22">
        <f t="shared" si="17"/>
        <v>0</v>
      </c>
      <c r="N190" t="str">
        <f t="shared" si="14"/>
        <v/>
      </c>
      <c r="O190" t="str">
        <f t="shared" si="13"/>
        <v/>
      </c>
    </row>
    <row r="191" spans="1:15" x14ac:dyDescent="0.25">
      <c r="A191" s="19" t="s">
        <v>413</v>
      </c>
      <c r="B191" s="19" t="s">
        <v>406</v>
      </c>
      <c r="C191" s="19" t="s">
        <v>404</v>
      </c>
      <c r="D191" s="19" t="s">
        <v>407</v>
      </c>
      <c r="E191" s="19" t="s">
        <v>414</v>
      </c>
      <c r="F191" s="20">
        <v>66.989999999999995</v>
      </c>
      <c r="G191" s="44">
        <v>91</v>
      </c>
      <c r="H191" s="21">
        <v>0.47753396029258094</v>
      </c>
      <c r="I191" s="17"/>
      <c r="J191" s="23"/>
      <c r="K191" s="39">
        <v>35</v>
      </c>
      <c r="L191" s="22">
        <f t="shared" si="17"/>
        <v>0</v>
      </c>
      <c r="N191" t="str">
        <f t="shared" si="14"/>
        <v/>
      </c>
      <c r="O191" t="str">
        <f t="shared" si="13"/>
        <v/>
      </c>
    </row>
    <row r="192" spans="1:15" x14ac:dyDescent="0.25">
      <c r="A192" s="18" t="s">
        <v>415</v>
      </c>
      <c r="B192" s="19" t="s">
        <v>406</v>
      </c>
      <c r="C192" s="19" t="s">
        <v>404</v>
      </c>
      <c r="D192" s="19" t="s">
        <v>407</v>
      </c>
      <c r="E192" s="19" t="s">
        <v>416</v>
      </c>
      <c r="F192" s="20">
        <v>86.99</v>
      </c>
      <c r="G192" s="44">
        <v>72</v>
      </c>
      <c r="H192" s="21">
        <v>0.48269916082308306</v>
      </c>
      <c r="I192" s="38" t="s">
        <v>33</v>
      </c>
      <c r="J192" s="23"/>
      <c r="K192" s="39">
        <v>45</v>
      </c>
      <c r="L192" s="22">
        <f t="shared" si="17"/>
        <v>0</v>
      </c>
      <c r="N192" t="str">
        <f t="shared" si="14"/>
        <v/>
      </c>
      <c r="O192" t="str">
        <f t="shared" si="13"/>
        <v/>
      </c>
    </row>
    <row r="193" spans="1:15" x14ac:dyDescent="0.25">
      <c r="A193" s="18" t="s">
        <v>417</v>
      </c>
      <c r="B193" s="19" t="s">
        <v>406</v>
      </c>
      <c r="C193" s="19" t="s">
        <v>404</v>
      </c>
      <c r="D193" s="19" t="s">
        <v>407</v>
      </c>
      <c r="E193" s="19" t="s">
        <v>418</v>
      </c>
      <c r="F193" s="20">
        <v>86.99</v>
      </c>
      <c r="G193" s="44">
        <v>75</v>
      </c>
      <c r="H193" s="21">
        <v>0.48269916082308306</v>
      </c>
      <c r="I193" s="38" t="s">
        <v>33</v>
      </c>
      <c r="J193" s="23"/>
      <c r="K193" s="39">
        <v>45</v>
      </c>
      <c r="L193" s="22">
        <f t="shared" si="17"/>
        <v>0</v>
      </c>
      <c r="N193" t="str">
        <f t="shared" si="14"/>
        <v/>
      </c>
      <c r="O193" t="str">
        <f t="shared" si="13"/>
        <v/>
      </c>
    </row>
    <row r="194" spans="1:15" x14ac:dyDescent="0.25">
      <c r="A194" s="18" t="s">
        <v>419</v>
      </c>
      <c r="B194" s="19" t="s">
        <v>406</v>
      </c>
      <c r="C194" s="19" t="s">
        <v>404</v>
      </c>
      <c r="D194" s="19" t="s">
        <v>407</v>
      </c>
      <c r="E194" s="19" t="s">
        <v>420</v>
      </c>
      <c r="F194" s="20">
        <v>86.99</v>
      </c>
      <c r="G194" s="44">
        <v>61</v>
      </c>
      <c r="H194" s="21">
        <v>0.48269916082308306</v>
      </c>
      <c r="I194" s="38" t="s">
        <v>33</v>
      </c>
      <c r="J194" s="23"/>
      <c r="K194" s="39">
        <v>45</v>
      </c>
      <c r="L194" s="22">
        <f t="shared" si="17"/>
        <v>0</v>
      </c>
      <c r="N194" t="str">
        <f t="shared" si="14"/>
        <v/>
      </c>
      <c r="O194" t="str">
        <f t="shared" si="13"/>
        <v/>
      </c>
    </row>
    <row r="195" spans="1:15" ht="15" customHeight="1" x14ac:dyDescent="0.25">
      <c r="A195" s="18" t="s">
        <v>421</v>
      </c>
      <c r="B195" s="19" t="s">
        <v>406</v>
      </c>
      <c r="C195" s="19" t="s">
        <v>404</v>
      </c>
      <c r="D195" s="19" t="s">
        <v>407</v>
      </c>
      <c r="E195" s="19" t="s">
        <v>422</v>
      </c>
      <c r="F195" s="20">
        <v>86.99</v>
      </c>
      <c r="G195" s="44">
        <v>23</v>
      </c>
      <c r="H195" s="21">
        <v>0.48269916082308306</v>
      </c>
      <c r="I195" s="38" t="s">
        <v>33</v>
      </c>
      <c r="J195" s="23"/>
      <c r="K195" s="39">
        <v>45</v>
      </c>
      <c r="L195" s="22">
        <f t="shared" si="17"/>
        <v>0</v>
      </c>
      <c r="N195" t="str">
        <f t="shared" si="14"/>
        <v/>
      </c>
      <c r="O195" t="str">
        <f t="shared" si="13"/>
        <v/>
      </c>
    </row>
    <row r="196" spans="1:15" x14ac:dyDescent="0.25">
      <c r="A196" s="18" t="s">
        <v>423</v>
      </c>
      <c r="B196" s="19" t="s">
        <v>406</v>
      </c>
      <c r="C196" s="19" t="s">
        <v>404</v>
      </c>
      <c r="D196" s="19" t="s">
        <v>424</v>
      </c>
      <c r="E196" s="19" t="s">
        <v>425</v>
      </c>
      <c r="F196" s="20">
        <v>47.99</v>
      </c>
      <c r="G196" s="44">
        <v>86</v>
      </c>
      <c r="H196" s="21">
        <v>0.47905813711189832</v>
      </c>
      <c r="I196" s="38" t="s">
        <v>33</v>
      </c>
      <c r="J196" s="23"/>
      <c r="K196" s="39">
        <v>25</v>
      </c>
      <c r="L196" s="22">
        <f t="shared" si="17"/>
        <v>0</v>
      </c>
      <c r="N196" t="str">
        <f t="shared" si="14"/>
        <v/>
      </c>
      <c r="O196" t="str">
        <f t="shared" si="13"/>
        <v/>
      </c>
    </row>
    <row r="197" spans="1:15" x14ac:dyDescent="0.25">
      <c r="A197" s="18" t="s">
        <v>426</v>
      </c>
      <c r="B197" s="19" t="s">
        <v>406</v>
      </c>
      <c r="C197" s="19" t="s">
        <v>404</v>
      </c>
      <c r="D197" s="19" t="s">
        <v>424</v>
      </c>
      <c r="E197" s="19" t="s">
        <v>427</v>
      </c>
      <c r="F197" s="20">
        <v>47.99</v>
      </c>
      <c r="G197" s="44">
        <v>115</v>
      </c>
      <c r="H197" s="21">
        <v>0.47905813711189832</v>
      </c>
      <c r="I197" s="38" t="s">
        <v>33</v>
      </c>
      <c r="J197" s="23"/>
      <c r="K197" s="39">
        <v>25</v>
      </c>
      <c r="L197" s="22">
        <f t="shared" si="17"/>
        <v>0</v>
      </c>
      <c r="N197" t="str">
        <f t="shared" si="14"/>
        <v/>
      </c>
      <c r="O197" t="str">
        <f t="shared" ref="O197:O258" si="18">IF(J197 &gt;0,J197,"")</f>
        <v/>
      </c>
    </row>
    <row r="198" spans="1:15" x14ac:dyDescent="0.25">
      <c r="A198" s="18" t="s">
        <v>428</v>
      </c>
      <c r="B198" s="19" t="s">
        <v>406</v>
      </c>
      <c r="C198" s="19" t="s">
        <v>404</v>
      </c>
      <c r="D198" s="19" t="s">
        <v>429</v>
      </c>
      <c r="E198" s="19" t="s">
        <v>430</v>
      </c>
      <c r="F198" s="20">
        <v>45.99</v>
      </c>
      <c r="G198" s="44">
        <v>28</v>
      </c>
      <c r="H198" s="21">
        <v>0.45640356599260712</v>
      </c>
      <c r="I198" s="38" t="s">
        <v>33</v>
      </c>
      <c r="J198" s="23"/>
      <c r="K198" s="39">
        <v>25</v>
      </c>
      <c r="L198" s="22">
        <f t="shared" si="17"/>
        <v>0</v>
      </c>
      <c r="N198" t="str">
        <f t="shared" si="14"/>
        <v/>
      </c>
      <c r="O198" t="str">
        <f t="shared" si="18"/>
        <v/>
      </c>
    </row>
    <row r="199" spans="1:15" x14ac:dyDescent="0.25">
      <c r="A199" s="18" t="s">
        <v>431</v>
      </c>
      <c r="B199" s="19" t="s">
        <v>406</v>
      </c>
      <c r="C199" s="19" t="s">
        <v>404</v>
      </c>
      <c r="D199" s="19" t="s">
        <v>429</v>
      </c>
      <c r="E199" s="19" t="s">
        <v>432</v>
      </c>
      <c r="F199" s="20">
        <v>45.99</v>
      </c>
      <c r="G199" s="44">
        <v>47</v>
      </c>
      <c r="H199" s="21">
        <v>0.45640356599260712</v>
      </c>
      <c r="I199" s="38" t="s">
        <v>33</v>
      </c>
      <c r="J199" s="23"/>
      <c r="K199" s="39">
        <v>25</v>
      </c>
      <c r="L199" s="22">
        <f t="shared" si="17"/>
        <v>0</v>
      </c>
      <c r="N199" t="str">
        <f t="shared" si="14"/>
        <v/>
      </c>
      <c r="O199" t="str">
        <f t="shared" si="18"/>
        <v/>
      </c>
    </row>
    <row r="200" spans="1:15" x14ac:dyDescent="0.25">
      <c r="A200" s="18" t="s">
        <v>433</v>
      </c>
      <c r="B200" s="19" t="s">
        <v>406</v>
      </c>
      <c r="C200" s="19" t="s">
        <v>404</v>
      </c>
      <c r="D200" s="19" t="s">
        <v>429</v>
      </c>
      <c r="E200" s="19" t="s">
        <v>434</v>
      </c>
      <c r="F200" s="20">
        <v>45.99</v>
      </c>
      <c r="G200" s="44">
        <v>40</v>
      </c>
      <c r="H200" s="21">
        <v>0.45640356599260712</v>
      </c>
      <c r="I200" s="38" t="s">
        <v>33</v>
      </c>
      <c r="J200" s="23"/>
      <c r="K200" s="39">
        <v>25</v>
      </c>
      <c r="L200" s="22">
        <f t="shared" si="17"/>
        <v>0</v>
      </c>
      <c r="N200" t="str">
        <f t="shared" si="14"/>
        <v/>
      </c>
      <c r="O200" t="str">
        <f t="shared" si="18"/>
        <v/>
      </c>
    </row>
    <row r="201" spans="1:15" x14ac:dyDescent="0.25">
      <c r="A201" s="18" t="s">
        <v>435</v>
      </c>
      <c r="B201" s="19" t="s">
        <v>406</v>
      </c>
      <c r="C201" s="19" t="s">
        <v>404</v>
      </c>
      <c r="D201" s="19" t="s">
        <v>429</v>
      </c>
      <c r="E201" s="19" t="s">
        <v>436</v>
      </c>
      <c r="F201" s="20">
        <v>45.99</v>
      </c>
      <c r="G201" s="44">
        <v>52</v>
      </c>
      <c r="H201" s="21">
        <v>0.45640356599260712</v>
      </c>
      <c r="I201" s="38" t="s">
        <v>33</v>
      </c>
      <c r="J201" s="23"/>
      <c r="K201" s="39">
        <v>25</v>
      </c>
      <c r="L201" s="22">
        <f t="shared" si="17"/>
        <v>0</v>
      </c>
      <c r="N201" t="str">
        <f t="shared" si="14"/>
        <v/>
      </c>
      <c r="O201" t="str">
        <f t="shared" si="18"/>
        <v/>
      </c>
    </row>
    <row r="202" spans="1:15" x14ac:dyDescent="0.25">
      <c r="A202" s="18" t="s">
        <v>437</v>
      </c>
      <c r="B202" s="19" t="s">
        <v>406</v>
      </c>
      <c r="C202" s="19" t="s">
        <v>404</v>
      </c>
      <c r="D202" s="19" t="s">
        <v>424</v>
      </c>
      <c r="E202" s="19" t="s">
        <v>438</v>
      </c>
      <c r="F202" s="20">
        <v>55.99</v>
      </c>
      <c r="G202" s="44">
        <v>147</v>
      </c>
      <c r="H202" s="21">
        <v>0.55349169494552597</v>
      </c>
      <c r="I202" s="38" t="s">
        <v>33</v>
      </c>
      <c r="J202" s="23"/>
      <c r="K202" s="39">
        <v>25</v>
      </c>
      <c r="L202" s="22">
        <f t="shared" si="17"/>
        <v>0</v>
      </c>
      <c r="N202" t="str">
        <f t="shared" si="14"/>
        <v/>
      </c>
      <c r="O202" t="str">
        <f t="shared" si="18"/>
        <v/>
      </c>
    </row>
    <row r="203" spans="1:15" x14ac:dyDescent="0.25">
      <c r="A203" s="18" t="s">
        <v>439</v>
      </c>
      <c r="B203" s="19" t="s">
        <v>406</v>
      </c>
      <c r="C203" s="19" t="s">
        <v>404</v>
      </c>
      <c r="D203" s="19" t="s">
        <v>424</v>
      </c>
      <c r="E203" s="19" t="s">
        <v>440</v>
      </c>
      <c r="F203" s="20">
        <v>55.99</v>
      </c>
      <c r="G203" s="44">
        <v>176</v>
      </c>
      <c r="H203" s="21">
        <v>0.55349169494552597</v>
      </c>
      <c r="I203" s="38" t="s">
        <v>33</v>
      </c>
      <c r="J203" s="23"/>
      <c r="K203" s="39">
        <v>25</v>
      </c>
      <c r="L203" s="22">
        <f t="shared" si="17"/>
        <v>0</v>
      </c>
      <c r="N203" t="str">
        <f t="shared" si="14"/>
        <v/>
      </c>
      <c r="O203" t="str">
        <f t="shared" si="18"/>
        <v/>
      </c>
    </row>
    <row r="204" spans="1:15" x14ac:dyDescent="0.25">
      <c r="A204" s="18" t="s">
        <v>441</v>
      </c>
      <c r="B204" s="19" t="s">
        <v>406</v>
      </c>
      <c r="C204" s="19" t="s">
        <v>404</v>
      </c>
      <c r="D204" s="19" t="s">
        <v>424</v>
      </c>
      <c r="E204" s="19" t="s">
        <v>442</v>
      </c>
      <c r="F204" s="20">
        <v>55.99</v>
      </c>
      <c r="G204" s="44">
        <v>94</v>
      </c>
      <c r="H204" s="21">
        <v>0.55349169494552597</v>
      </c>
      <c r="I204" s="38" t="s">
        <v>33</v>
      </c>
      <c r="J204" s="23"/>
      <c r="K204" s="39">
        <v>25</v>
      </c>
      <c r="L204" s="22">
        <f t="shared" si="17"/>
        <v>0</v>
      </c>
      <c r="N204" t="str">
        <f t="shared" si="14"/>
        <v/>
      </c>
      <c r="O204" t="str">
        <f t="shared" si="18"/>
        <v/>
      </c>
    </row>
    <row r="205" spans="1:15" x14ac:dyDescent="0.25">
      <c r="A205" s="18" t="s">
        <v>443</v>
      </c>
      <c r="B205" s="19" t="s">
        <v>406</v>
      </c>
      <c r="C205" s="19" t="s">
        <v>404</v>
      </c>
      <c r="D205" s="19" t="s">
        <v>424</v>
      </c>
      <c r="E205" s="19" t="s">
        <v>444</v>
      </c>
      <c r="F205" s="20">
        <v>55.99</v>
      </c>
      <c r="G205" s="44">
        <v>94</v>
      </c>
      <c r="H205" s="21">
        <v>0.55349169494552597</v>
      </c>
      <c r="I205" s="38" t="s">
        <v>33</v>
      </c>
      <c r="J205" s="23"/>
      <c r="K205" s="39">
        <v>25</v>
      </c>
      <c r="L205" s="22">
        <f t="shared" si="17"/>
        <v>0</v>
      </c>
      <c r="N205" t="str">
        <f t="shared" ref="N205:N265" si="19">IF(J205 &gt;0,A205 &amp;";","")</f>
        <v/>
      </c>
      <c r="O205" t="str">
        <f t="shared" si="18"/>
        <v/>
      </c>
    </row>
    <row r="206" spans="1:15" x14ac:dyDescent="0.25">
      <c r="A206" s="18" t="s">
        <v>445</v>
      </c>
      <c r="B206" s="19" t="s">
        <v>258</v>
      </c>
      <c r="C206" s="19" t="s">
        <v>404</v>
      </c>
      <c r="D206" s="19" t="s">
        <v>446</v>
      </c>
      <c r="E206" s="19" t="s">
        <v>447</v>
      </c>
      <c r="F206" s="20">
        <v>94.99</v>
      </c>
      <c r="G206" s="44">
        <v>10</v>
      </c>
      <c r="H206" s="21">
        <v>0.47362880303189808</v>
      </c>
      <c r="I206" s="38" t="s">
        <v>33</v>
      </c>
      <c r="J206" s="23"/>
      <c r="K206" s="39">
        <v>50</v>
      </c>
      <c r="L206" s="22">
        <f t="shared" si="17"/>
        <v>0</v>
      </c>
      <c r="N206" t="str">
        <f t="shared" si="19"/>
        <v/>
      </c>
      <c r="O206" t="str">
        <f t="shared" si="18"/>
        <v/>
      </c>
    </row>
    <row r="207" spans="1:15" x14ac:dyDescent="0.25">
      <c r="A207" s="18" t="s">
        <v>448</v>
      </c>
      <c r="B207" s="19" t="s">
        <v>258</v>
      </c>
      <c r="C207" s="19" t="s">
        <v>404</v>
      </c>
      <c r="D207" s="19" t="s">
        <v>446</v>
      </c>
      <c r="E207" s="19" t="s">
        <v>449</v>
      </c>
      <c r="F207" s="20">
        <v>94.99</v>
      </c>
      <c r="G207" s="44">
        <v>11</v>
      </c>
      <c r="H207" s="21">
        <v>0.47362880303189808</v>
      </c>
      <c r="I207" s="38" t="s">
        <v>33</v>
      </c>
      <c r="J207" s="23"/>
      <c r="K207" s="39">
        <v>50</v>
      </c>
      <c r="L207" s="22">
        <f t="shared" si="17"/>
        <v>0</v>
      </c>
      <c r="N207" t="str">
        <f t="shared" si="19"/>
        <v/>
      </c>
      <c r="O207" t="str">
        <f t="shared" si="18"/>
        <v/>
      </c>
    </row>
    <row r="208" spans="1:15" ht="18.75" customHeight="1" x14ac:dyDescent="0.3">
      <c r="A208" s="24" t="s">
        <v>450</v>
      </c>
      <c r="B208" s="25"/>
      <c r="C208" s="25" t="s">
        <v>451</v>
      </c>
      <c r="D208" s="25"/>
      <c r="E208" s="25"/>
      <c r="F208" s="25"/>
      <c r="G208" s="25"/>
      <c r="H208" s="25"/>
      <c r="I208" s="26"/>
      <c r="J208" s="25"/>
      <c r="K208" s="25"/>
      <c r="L208" s="25"/>
      <c r="N208" t="str">
        <f t="shared" si="19"/>
        <v/>
      </c>
      <c r="O208" t="str">
        <f t="shared" si="18"/>
        <v/>
      </c>
    </row>
    <row r="209" spans="1:15" x14ac:dyDescent="0.25">
      <c r="A209" s="19" t="s">
        <v>452</v>
      </c>
      <c r="B209" s="19" t="s">
        <v>296</v>
      </c>
      <c r="C209" s="19" t="s">
        <v>451</v>
      </c>
      <c r="D209" s="19" t="s">
        <v>453</v>
      </c>
      <c r="E209" s="19" t="s">
        <v>454</v>
      </c>
      <c r="F209" s="20">
        <v>69.989999999999995</v>
      </c>
      <c r="G209" s="44">
        <v>3</v>
      </c>
      <c r="H209" s="21">
        <v>0.49992856122303181</v>
      </c>
      <c r="I209" s="17"/>
      <c r="J209" s="23"/>
      <c r="K209" s="39">
        <v>35</v>
      </c>
      <c r="L209" s="22">
        <f t="shared" ref="L209:L222" si="20">K209*J209</f>
        <v>0</v>
      </c>
      <c r="N209" t="str">
        <f t="shared" si="19"/>
        <v/>
      </c>
      <c r="O209" t="str">
        <f t="shared" si="18"/>
        <v/>
      </c>
    </row>
    <row r="210" spans="1:15" x14ac:dyDescent="0.25">
      <c r="A210" s="19" t="s">
        <v>455</v>
      </c>
      <c r="B210" s="19" t="s">
        <v>296</v>
      </c>
      <c r="C210" s="19" t="s">
        <v>451</v>
      </c>
      <c r="D210" s="19" t="s">
        <v>453</v>
      </c>
      <c r="E210" s="19" t="s">
        <v>456</v>
      </c>
      <c r="F210" s="20">
        <v>78.989999999999995</v>
      </c>
      <c r="G210" s="44">
        <v>9</v>
      </c>
      <c r="H210" s="21">
        <v>0.36700848208634002</v>
      </c>
      <c r="I210" s="17"/>
      <c r="J210" s="23"/>
      <c r="K210" s="39">
        <v>50</v>
      </c>
      <c r="L210" s="22">
        <f t="shared" si="20"/>
        <v>0</v>
      </c>
      <c r="N210" t="str">
        <f t="shared" si="19"/>
        <v/>
      </c>
      <c r="O210" t="str">
        <f t="shared" si="18"/>
        <v/>
      </c>
    </row>
    <row r="211" spans="1:15" x14ac:dyDescent="0.25">
      <c r="A211" s="18" t="s">
        <v>457</v>
      </c>
      <c r="B211" s="19" t="s">
        <v>296</v>
      </c>
      <c r="C211" s="19" t="s">
        <v>451</v>
      </c>
      <c r="D211" s="19" t="s">
        <v>458</v>
      </c>
      <c r="E211" s="19" t="s">
        <v>459</v>
      </c>
      <c r="F211" s="20">
        <v>20.190000000000001</v>
      </c>
      <c r="G211" s="44">
        <v>257</v>
      </c>
      <c r="H211" s="21">
        <v>0.40564635958395251</v>
      </c>
      <c r="I211" s="38" t="s">
        <v>33</v>
      </c>
      <c r="J211" s="23"/>
      <c r="K211" s="39">
        <v>12</v>
      </c>
      <c r="L211" s="22">
        <f t="shared" si="20"/>
        <v>0</v>
      </c>
      <c r="N211" t="str">
        <f t="shared" si="19"/>
        <v/>
      </c>
      <c r="O211" t="str">
        <f t="shared" si="18"/>
        <v/>
      </c>
    </row>
    <row r="212" spans="1:15" x14ac:dyDescent="0.25">
      <c r="A212" s="18" t="s">
        <v>460</v>
      </c>
      <c r="B212" s="19" t="s">
        <v>296</v>
      </c>
      <c r="C212" s="19" t="s">
        <v>451</v>
      </c>
      <c r="D212" s="19" t="s">
        <v>458</v>
      </c>
      <c r="E212" s="19" t="s">
        <v>461</v>
      </c>
      <c r="F212" s="20">
        <v>20.190000000000001</v>
      </c>
      <c r="G212" s="44">
        <v>288</v>
      </c>
      <c r="H212" s="21">
        <v>0.40564635958395251</v>
      </c>
      <c r="I212" s="38" t="s">
        <v>33</v>
      </c>
      <c r="J212" s="23"/>
      <c r="K212" s="39">
        <v>12</v>
      </c>
      <c r="L212" s="22">
        <f t="shared" si="20"/>
        <v>0</v>
      </c>
      <c r="N212" t="str">
        <f t="shared" si="19"/>
        <v/>
      </c>
      <c r="O212" t="str">
        <f t="shared" si="18"/>
        <v/>
      </c>
    </row>
    <row r="213" spans="1:15" x14ac:dyDescent="0.25">
      <c r="A213" s="18" t="s">
        <v>462</v>
      </c>
      <c r="B213" s="19" t="s">
        <v>296</v>
      </c>
      <c r="C213" s="19" t="s">
        <v>451</v>
      </c>
      <c r="D213" s="19" t="s">
        <v>458</v>
      </c>
      <c r="E213" s="19" t="s">
        <v>463</v>
      </c>
      <c r="F213" s="20">
        <v>20.190000000000001</v>
      </c>
      <c r="G213" s="44">
        <v>193</v>
      </c>
      <c r="H213" s="21">
        <v>0.40564635958395251</v>
      </c>
      <c r="I213" s="38" t="s">
        <v>33</v>
      </c>
      <c r="J213" s="23"/>
      <c r="K213" s="39">
        <v>12</v>
      </c>
      <c r="L213" s="22">
        <f t="shared" si="20"/>
        <v>0</v>
      </c>
      <c r="N213" t="str">
        <f t="shared" si="19"/>
        <v/>
      </c>
      <c r="O213" t="str">
        <f t="shared" si="18"/>
        <v/>
      </c>
    </row>
    <row r="214" spans="1:15" x14ac:dyDescent="0.25">
      <c r="A214" s="18" t="s">
        <v>464</v>
      </c>
      <c r="B214" s="19" t="s">
        <v>296</v>
      </c>
      <c r="C214" s="19" t="s">
        <v>451</v>
      </c>
      <c r="D214" s="19" t="s">
        <v>458</v>
      </c>
      <c r="E214" s="19" t="s">
        <v>465</v>
      </c>
      <c r="F214" s="20">
        <v>19.989999999999998</v>
      </c>
      <c r="G214" s="44">
        <v>461</v>
      </c>
      <c r="H214" s="21">
        <v>0.39969984992496244</v>
      </c>
      <c r="I214" s="38" t="s">
        <v>33</v>
      </c>
      <c r="J214" s="23"/>
      <c r="K214" s="39">
        <v>12</v>
      </c>
      <c r="L214" s="22">
        <f t="shared" si="20"/>
        <v>0</v>
      </c>
      <c r="N214" t="str">
        <f t="shared" si="19"/>
        <v/>
      </c>
      <c r="O214" t="str">
        <f t="shared" si="18"/>
        <v/>
      </c>
    </row>
    <row r="215" spans="1:15" x14ac:dyDescent="0.25">
      <c r="A215" s="18" t="s">
        <v>466</v>
      </c>
      <c r="B215" s="19" t="s">
        <v>296</v>
      </c>
      <c r="C215" s="19" t="s">
        <v>451</v>
      </c>
      <c r="D215" s="19" t="s">
        <v>458</v>
      </c>
      <c r="E215" s="19" t="s">
        <v>467</v>
      </c>
      <c r="F215" s="20">
        <v>19.989999999999998</v>
      </c>
      <c r="G215" s="44">
        <v>313</v>
      </c>
      <c r="H215" s="21">
        <v>0.39969984992496244</v>
      </c>
      <c r="I215" s="38" t="s">
        <v>33</v>
      </c>
      <c r="J215" s="23"/>
      <c r="K215" s="39">
        <v>12</v>
      </c>
      <c r="L215" s="22">
        <f t="shared" si="20"/>
        <v>0</v>
      </c>
      <c r="N215" t="str">
        <f t="shared" si="19"/>
        <v/>
      </c>
      <c r="O215" t="str">
        <f t="shared" si="18"/>
        <v/>
      </c>
    </row>
    <row r="216" spans="1:15" ht="15" customHeight="1" x14ac:dyDescent="0.25">
      <c r="A216" s="18" t="s">
        <v>468</v>
      </c>
      <c r="B216" s="19" t="s">
        <v>296</v>
      </c>
      <c r="C216" s="19" t="s">
        <v>451</v>
      </c>
      <c r="D216" s="19" t="s">
        <v>458</v>
      </c>
      <c r="E216" s="19" t="s">
        <v>469</v>
      </c>
      <c r="F216" s="20">
        <v>19.989999999999998</v>
      </c>
      <c r="G216" s="44">
        <v>134</v>
      </c>
      <c r="H216" s="21">
        <v>0.39969984992496244</v>
      </c>
      <c r="I216" s="38" t="s">
        <v>33</v>
      </c>
      <c r="J216" s="23"/>
      <c r="K216" s="39">
        <v>12</v>
      </c>
      <c r="L216" s="22">
        <f t="shared" si="20"/>
        <v>0</v>
      </c>
      <c r="N216" t="str">
        <f t="shared" si="19"/>
        <v/>
      </c>
      <c r="O216" t="str">
        <f t="shared" si="18"/>
        <v/>
      </c>
    </row>
    <row r="217" spans="1:15" x14ac:dyDescent="0.25">
      <c r="A217" s="18" t="s">
        <v>470</v>
      </c>
      <c r="B217" s="19" t="s">
        <v>296</v>
      </c>
      <c r="C217" s="19" t="s">
        <v>451</v>
      </c>
      <c r="D217" s="19" t="s">
        <v>458</v>
      </c>
      <c r="E217" s="19" t="s">
        <v>471</v>
      </c>
      <c r="F217" s="20">
        <v>38.49</v>
      </c>
      <c r="G217" s="44">
        <v>52</v>
      </c>
      <c r="H217" s="21">
        <v>0.4803845154585607</v>
      </c>
      <c r="I217" s="38" t="s">
        <v>33</v>
      </c>
      <c r="J217" s="23"/>
      <c r="K217" s="39">
        <v>20</v>
      </c>
      <c r="L217" s="22">
        <f t="shared" si="20"/>
        <v>0</v>
      </c>
      <c r="N217" t="str">
        <f t="shared" si="19"/>
        <v/>
      </c>
      <c r="O217" t="str">
        <f t="shared" si="18"/>
        <v/>
      </c>
    </row>
    <row r="218" spans="1:15" x14ac:dyDescent="0.25">
      <c r="A218" s="19" t="s">
        <v>472</v>
      </c>
      <c r="B218" s="19" t="s">
        <v>296</v>
      </c>
      <c r="C218" s="19" t="s">
        <v>451</v>
      </c>
      <c r="D218" s="19" t="s">
        <v>453</v>
      </c>
      <c r="E218" s="19" t="s">
        <v>473</v>
      </c>
      <c r="F218" s="20">
        <v>40.99</v>
      </c>
      <c r="G218" s="44" t="s">
        <v>652</v>
      </c>
      <c r="H218" s="21">
        <v>0.51207611612588444</v>
      </c>
      <c r="I218" s="17"/>
      <c r="J218" s="23"/>
      <c r="K218" s="39">
        <v>20</v>
      </c>
      <c r="L218" s="22">
        <f t="shared" si="20"/>
        <v>0</v>
      </c>
      <c r="N218" t="str">
        <f t="shared" si="19"/>
        <v/>
      </c>
      <c r="O218" t="str">
        <f t="shared" si="18"/>
        <v/>
      </c>
    </row>
    <row r="219" spans="1:15" x14ac:dyDescent="0.25">
      <c r="A219" s="19" t="s">
        <v>474</v>
      </c>
      <c r="B219" s="19" t="s">
        <v>296</v>
      </c>
      <c r="C219" s="19" t="s">
        <v>451</v>
      </c>
      <c r="D219" s="19" t="s">
        <v>453</v>
      </c>
      <c r="E219" s="19" t="s">
        <v>475</v>
      </c>
      <c r="F219" s="20">
        <v>40.99</v>
      </c>
      <c r="G219" s="44" t="s">
        <v>652</v>
      </c>
      <c r="H219" s="21">
        <v>0.51207611612588444</v>
      </c>
      <c r="I219" s="17"/>
      <c r="J219" s="23"/>
      <c r="K219" s="39">
        <v>20</v>
      </c>
      <c r="L219" s="22">
        <f t="shared" si="20"/>
        <v>0</v>
      </c>
      <c r="N219" t="str">
        <f t="shared" si="19"/>
        <v/>
      </c>
      <c r="O219" t="str">
        <f t="shared" si="18"/>
        <v/>
      </c>
    </row>
    <row r="220" spans="1:15" x14ac:dyDescent="0.25">
      <c r="A220" s="19" t="s">
        <v>476</v>
      </c>
      <c r="B220" s="19" t="s">
        <v>296</v>
      </c>
      <c r="C220" s="19" t="s">
        <v>451</v>
      </c>
      <c r="D220" s="19" t="s">
        <v>453</v>
      </c>
      <c r="E220" s="19" t="s">
        <v>477</v>
      </c>
      <c r="F220" s="20">
        <v>69.989999999999995</v>
      </c>
      <c r="G220" s="44">
        <v>31</v>
      </c>
      <c r="H220" s="21">
        <v>0.49992856122303181</v>
      </c>
      <c r="I220" s="17"/>
      <c r="J220" s="23"/>
      <c r="K220" s="39">
        <v>35</v>
      </c>
      <c r="L220" s="22">
        <f t="shared" si="20"/>
        <v>0</v>
      </c>
      <c r="N220" t="str">
        <f t="shared" si="19"/>
        <v/>
      </c>
      <c r="O220" t="str">
        <f t="shared" si="18"/>
        <v/>
      </c>
    </row>
    <row r="221" spans="1:15" x14ac:dyDescent="0.25">
      <c r="A221" s="19" t="s">
        <v>478</v>
      </c>
      <c r="B221" s="19" t="s">
        <v>479</v>
      </c>
      <c r="C221" s="19" t="s">
        <v>451</v>
      </c>
      <c r="D221" s="19" t="s">
        <v>480</v>
      </c>
      <c r="E221" s="19" t="s">
        <v>481</v>
      </c>
      <c r="F221" s="20">
        <v>71.989999999999995</v>
      </c>
      <c r="G221" s="44" t="s">
        <v>652</v>
      </c>
      <c r="H221" s="21">
        <v>0.51382136407834422</v>
      </c>
      <c r="I221" s="17"/>
      <c r="J221" s="23"/>
      <c r="K221" s="39">
        <v>35</v>
      </c>
      <c r="L221" s="22">
        <f t="shared" si="20"/>
        <v>0</v>
      </c>
      <c r="N221" t="str">
        <f t="shared" si="19"/>
        <v/>
      </c>
      <c r="O221" t="str">
        <f t="shared" si="18"/>
        <v/>
      </c>
    </row>
    <row r="222" spans="1:15" x14ac:dyDescent="0.25">
      <c r="A222" s="19" t="s">
        <v>482</v>
      </c>
      <c r="B222" s="19" t="s">
        <v>479</v>
      </c>
      <c r="C222" s="19" t="s">
        <v>451</v>
      </c>
      <c r="D222" s="19" t="s">
        <v>480</v>
      </c>
      <c r="E222" s="19" t="s">
        <v>483</v>
      </c>
      <c r="F222" s="20">
        <v>43.9</v>
      </c>
      <c r="G222" s="44" t="s">
        <v>652</v>
      </c>
      <c r="H222" s="21">
        <v>0.54441913439635536</v>
      </c>
      <c r="I222" s="17"/>
      <c r="J222" s="23"/>
      <c r="K222" s="39">
        <v>20</v>
      </c>
      <c r="L222" s="22">
        <f t="shared" si="20"/>
        <v>0</v>
      </c>
      <c r="N222" t="str">
        <f t="shared" si="19"/>
        <v/>
      </c>
      <c r="O222" t="str">
        <f t="shared" si="18"/>
        <v/>
      </c>
    </row>
    <row r="223" spans="1:15" ht="18.75" customHeight="1" x14ac:dyDescent="0.3">
      <c r="A223" s="24" t="s">
        <v>484</v>
      </c>
      <c r="B223" s="25"/>
      <c r="C223" s="25" t="s">
        <v>485</v>
      </c>
      <c r="D223" s="25"/>
      <c r="E223" s="25"/>
      <c r="F223" s="25"/>
      <c r="G223" s="25"/>
      <c r="H223" s="25"/>
      <c r="I223" s="26"/>
      <c r="J223" s="25"/>
      <c r="K223" s="25"/>
      <c r="L223" s="25"/>
      <c r="N223" t="str">
        <f t="shared" si="19"/>
        <v/>
      </c>
      <c r="O223" t="str">
        <f t="shared" si="18"/>
        <v/>
      </c>
    </row>
    <row r="224" spans="1:15" x14ac:dyDescent="0.25">
      <c r="A224" s="18" t="s">
        <v>486</v>
      </c>
      <c r="B224" s="19" t="s">
        <v>296</v>
      </c>
      <c r="C224" s="19" t="s">
        <v>485</v>
      </c>
      <c r="D224" s="19" t="s">
        <v>487</v>
      </c>
      <c r="E224" s="19" t="s">
        <v>488</v>
      </c>
      <c r="F224" s="20">
        <v>19.989999999999998</v>
      </c>
      <c r="G224" s="44">
        <v>154</v>
      </c>
      <c r="H224" s="21">
        <v>0.4997498749374687</v>
      </c>
      <c r="I224" s="38" t="s">
        <v>33</v>
      </c>
      <c r="J224" s="23"/>
      <c r="K224" s="39">
        <v>10</v>
      </c>
      <c r="L224" s="22">
        <f t="shared" ref="L224:L232" si="21">K224*J224</f>
        <v>0</v>
      </c>
      <c r="N224" t="str">
        <f t="shared" si="19"/>
        <v/>
      </c>
      <c r="O224" t="str">
        <f t="shared" si="18"/>
        <v/>
      </c>
    </row>
    <row r="225" spans="1:15" x14ac:dyDescent="0.25">
      <c r="A225" s="18" t="s">
        <v>489</v>
      </c>
      <c r="B225" s="19" t="s">
        <v>296</v>
      </c>
      <c r="C225" s="19" t="s">
        <v>485</v>
      </c>
      <c r="D225" s="19" t="s">
        <v>487</v>
      </c>
      <c r="E225" s="19" t="s">
        <v>490</v>
      </c>
      <c r="F225" s="20">
        <v>29.99</v>
      </c>
      <c r="G225" s="44">
        <v>135</v>
      </c>
      <c r="H225" s="21">
        <v>0.49983327775925307</v>
      </c>
      <c r="I225" s="38" t="s">
        <v>33</v>
      </c>
      <c r="J225" s="23"/>
      <c r="K225" s="39">
        <v>15</v>
      </c>
      <c r="L225" s="22">
        <f t="shared" si="21"/>
        <v>0</v>
      </c>
      <c r="N225" t="str">
        <f t="shared" si="19"/>
        <v/>
      </c>
      <c r="O225" t="str">
        <f t="shared" si="18"/>
        <v/>
      </c>
    </row>
    <row r="226" spans="1:15" x14ac:dyDescent="0.25">
      <c r="A226" s="18" t="s">
        <v>491</v>
      </c>
      <c r="B226" s="19" t="s">
        <v>296</v>
      </c>
      <c r="C226" s="19" t="s">
        <v>485</v>
      </c>
      <c r="D226" s="19" t="s">
        <v>487</v>
      </c>
      <c r="E226" s="19" t="s">
        <v>492</v>
      </c>
      <c r="F226" s="20">
        <v>29.99</v>
      </c>
      <c r="G226" s="44">
        <v>123</v>
      </c>
      <c r="H226" s="21">
        <v>0.49983327775925307</v>
      </c>
      <c r="I226" s="38" t="s">
        <v>33</v>
      </c>
      <c r="J226" s="23"/>
      <c r="K226" s="39">
        <v>15</v>
      </c>
      <c r="L226" s="22">
        <f t="shared" si="21"/>
        <v>0</v>
      </c>
      <c r="N226" t="str">
        <f t="shared" si="19"/>
        <v/>
      </c>
      <c r="O226" t="str">
        <f t="shared" si="18"/>
        <v/>
      </c>
    </row>
    <row r="227" spans="1:15" x14ac:dyDescent="0.25">
      <c r="A227" s="18" t="s">
        <v>493</v>
      </c>
      <c r="B227" s="19" t="s">
        <v>296</v>
      </c>
      <c r="C227" s="19" t="s">
        <v>485</v>
      </c>
      <c r="D227" s="19" t="s">
        <v>487</v>
      </c>
      <c r="E227" s="19" t="s">
        <v>494</v>
      </c>
      <c r="F227" s="20">
        <v>39.99</v>
      </c>
      <c r="G227" s="44">
        <v>51</v>
      </c>
      <c r="H227" s="21">
        <v>0.49987496874218557</v>
      </c>
      <c r="I227" s="38" t="s">
        <v>33</v>
      </c>
      <c r="J227" s="23"/>
      <c r="K227" s="39">
        <v>20</v>
      </c>
      <c r="L227" s="22">
        <f t="shared" si="21"/>
        <v>0</v>
      </c>
      <c r="N227" t="str">
        <f t="shared" si="19"/>
        <v/>
      </c>
      <c r="O227" t="str">
        <f t="shared" si="18"/>
        <v/>
      </c>
    </row>
    <row r="228" spans="1:15" x14ac:dyDescent="0.25">
      <c r="A228" s="18" t="s">
        <v>495</v>
      </c>
      <c r="B228" s="19" t="s">
        <v>296</v>
      </c>
      <c r="C228" s="19" t="s">
        <v>485</v>
      </c>
      <c r="D228" s="19" t="s">
        <v>487</v>
      </c>
      <c r="E228" s="19" t="s">
        <v>496</v>
      </c>
      <c r="F228" s="20">
        <v>32.99</v>
      </c>
      <c r="G228" s="44">
        <v>241</v>
      </c>
      <c r="H228" s="21">
        <v>0.54531676265535012</v>
      </c>
      <c r="I228" s="38" t="s">
        <v>33</v>
      </c>
      <c r="J228" s="23"/>
      <c r="K228" s="39">
        <v>15</v>
      </c>
      <c r="L228" s="22">
        <f t="shared" si="21"/>
        <v>0</v>
      </c>
      <c r="N228" t="str">
        <f t="shared" si="19"/>
        <v/>
      </c>
      <c r="O228" t="str">
        <f t="shared" si="18"/>
        <v/>
      </c>
    </row>
    <row r="229" spans="1:15" x14ac:dyDescent="0.25">
      <c r="A229" s="18" t="s">
        <v>497</v>
      </c>
      <c r="B229" s="19" t="s">
        <v>296</v>
      </c>
      <c r="C229" s="19" t="s">
        <v>485</v>
      </c>
      <c r="D229" s="19" t="s">
        <v>487</v>
      </c>
      <c r="E229" s="19" t="s">
        <v>498</v>
      </c>
      <c r="F229" s="20">
        <v>54.99</v>
      </c>
      <c r="G229" s="44">
        <v>55</v>
      </c>
      <c r="H229" s="21">
        <v>0.54537188579741769</v>
      </c>
      <c r="I229" s="38" t="s">
        <v>33</v>
      </c>
      <c r="J229" s="23"/>
      <c r="K229" s="39">
        <v>25</v>
      </c>
      <c r="L229" s="22">
        <f t="shared" si="21"/>
        <v>0</v>
      </c>
      <c r="N229" t="str">
        <f t="shared" si="19"/>
        <v/>
      </c>
      <c r="O229" t="str">
        <f t="shared" si="18"/>
        <v/>
      </c>
    </row>
    <row r="230" spans="1:15" x14ac:dyDescent="0.25">
      <c r="A230" s="18" t="s">
        <v>499</v>
      </c>
      <c r="B230" s="19" t="s">
        <v>500</v>
      </c>
      <c r="C230" s="19" t="s">
        <v>485</v>
      </c>
      <c r="D230" s="19" t="s">
        <v>487</v>
      </c>
      <c r="E230" s="19" t="s">
        <v>501</v>
      </c>
      <c r="F230" s="20">
        <v>24.99</v>
      </c>
      <c r="G230" s="44">
        <v>58</v>
      </c>
      <c r="H230" s="21">
        <v>0.39975990396158462</v>
      </c>
      <c r="I230" s="38" t="s">
        <v>33</v>
      </c>
      <c r="J230" s="23"/>
      <c r="K230" s="39">
        <v>15</v>
      </c>
      <c r="L230" s="22">
        <f t="shared" si="21"/>
        <v>0</v>
      </c>
      <c r="N230" t="str">
        <f t="shared" si="19"/>
        <v/>
      </c>
      <c r="O230" t="str">
        <f t="shared" si="18"/>
        <v/>
      </c>
    </row>
    <row r="231" spans="1:15" ht="15" customHeight="1" x14ac:dyDescent="0.25">
      <c r="A231" s="18" t="s">
        <v>502</v>
      </c>
      <c r="B231" s="19" t="s">
        <v>500</v>
      </c>
      <c r="C231" s="19" t="s">
        <v>485</v>
      </c>
      <c r="D231" s="19" t="s">
        <v>487</v>
      </c>
      <c r="E231" s="19" t="s">
        <v>503</v>
      </c>
      <c r="F231" s="20">
        <v>52.49</v>
      </c>
      <c r="G231" s="44">
        <v>29</v>
      </c>
      <c r="H231" s="21">
        <v>0.52371880358163458</v>
      </c>
      <c r="I231" s="38" t="s">
        <v>33</v>
      </c>
      <c r="J231" s="23"/>
      <c r="K231" s="39">
        <v>25</v>
      </c>
      <c r="L231" s="22">
        <f t="shared" si="21"/>
        <v>0</v>
      </c>
      <c r="N231" t="str">
        <f t="shared" si="19"/>
        <v/>
      </c>
      <c r="O231" t="str">
        <f t="shared" si="18"/>
        <v/>
      </c>
    </row>
    <row r="232" spans="1:15" x14ac:dyDescent="0.25">
      <c r="A232" s="18" t="s">
        <v>504</v>
      </c>
      <c r="B232" s="19" t="s">
        <v>500</v>
      </c>
      <c r="C232" s="19" t="s">
        <v>485</v>
      </c>
      <c r="D232" s="19" t="s">
        <v>487</v>
      </c>
      <c r="E232" s="19" t="s">
        <v>505</v>
      </c>
      <c r="F232" s="20">
        <v>38.99</v>
      </c>
      <c r="G232" s="44">
        <v>60</v>
      </c>
      <c r="H232" s="21">
        <v>0.61528597076173375</v>
      </c>
      <c r="I232" s="38" t="s">
        <v>33</v>
      </c>
      <c r="J232" s="23"/>
      <c r="K232" s="39">
        <v>15</v>
      </c>
      <c r="L232" s="22">
        <f t="shared" si="21"/>
        <v>0</v>
      </c>
      <c r="N232" t="str">
        <f t="shared" si="19"/>
        <v/>
      </c>
      <c r="O232" t="str">
        <f t="shared" si="18"/>
        <v/>
      </c>
    </row>
    <row r="233" spans="1:15" ht="18.75" customHeight="1" x14ac:dyDescent="0.3">
      <c r="A233" s="24" t="s">
        <v>506</v>
      </c>
      <c r="B233" s="25"/>
      <c r="C233" s="25" t="s">
        <v>506</v>
      </c>
      <c r="D233" s="25"/>
      <c r="E233" s="25"/>
      <c r="F233" s="25"/>
      <c r="G233" s="25"/>
      <c r="H233" s="25"/>
      <c r="I233" s="26"/>
      <c r="J233" s="25"/>
      <c r="K233" s="25"/>
      <c r="L233" s="25"/>
      <c r="N233" t="str">
        <f t="shared" si="19"/>
        <v/>
      </c>
      <c r="O233" t="str">
        <f t="shared" si="18"/>
        <v/>
      </c>
    </row>
    <row r="234" spans="1:15" x14ac:dyDescent="0.25">
      <c r="A234" s="18" t="s">
        <v>507</v>
      </c>
      <c r="B234" s="19" t="s">
        <v>188</v>
      </c>
      <c r="C234" s="19" t="s">
        <v>508</v>
      </c>
      <c r="D234" s="19" t="s">
        <v>509</v>
      </c>
      <c r="E234" s="19" t="s">
        <v>510</v>
      </c>
      <c r="F234" s="20">
        <v>417.99</v>
      </c>
      <c r="G234" s="44">
        <v>252</v>
      </c>
      <c r="H234" s="21">
        <v>0.64113974018517195</v>
      </c>
      <c r="I234" s="17"/>
      <c r="J234" s="23"/>
      <c r="K234" s="39">
        <v>150</v>
      </c>
      <c r="L234" s="22">
        <f t="shared" ref="L234:L263" si="22">K234*J234</f>
        <v>0</v>
      </c>
      <c r="N234" t="str">
        <f t="shared" si="19"/>
        <v/>
      </c>
      <c r="O234" t="str">
        <f t="shared" si="18"/>
        <v/>
      </c>
    </row>
    <row r="235" spans="1:15" x14ac:dyDescent="0.25">
      <c r="A235" s="19" t="s">
        <v>511</v>
      </c>
      <c r="B235" s="19" t="s">
        <v>188</v>
      </c>
      <c r="C235" s="19" t="s">
        <v>508</v>
      </c>
      <c r="D235" s="19" t="s">
        <v>509</v>
      </c>
      <c r="E235" s="19" t="s">
        <v>512</v>
      </c>
      <c r="F235" s="20">
        <v>417.99</v>
      </c>
      <c r="G235" s="44">
        <v>176</v>
      </c>
      <c r="H235" s="21">
        <v>0.64113974018517195</v>
      </c>
      <c r="I235" s="17"/>
      <c r="J235" s="23"/>
      <c r="K235" s="39">
        <v>150</v>
      </c>
      <c r="L235" s="22">
        <f t="shared" si="22"/>
        <v>0</v>
      </c>
      <c r="N235" t="str">
        <f t="shared" si="19"/>
        <v/>
      </c>
      <c r="O235" t="str">
        <f t="shared" si="18"/>
        <v/>
      </c>
    </row>
    <row r="236" spans="1:15" x14ac:dyDescent="0.25">
      <c r="A236" s="19" t="s">
        <v>513</v>
      </c>
      <c r="B236" s="19" t="s">
        <v>188</v>
      </c>
      <c r="C236" s="19" t="s">
        <v>508</v>
      </c>
      <c r="D236" s="19" t="s">
        <v>509</v>
      </c>
      <c r="E236" s="19" t="s">
        <v>514</v>
      </c>
      <c r="F236" s="20">
        <v>219.99</v>
      </c>
      <c r="G236" s="44" t="s">
        <v>652</v>
      </c>
      <c r="H236" s="21">
        <v>0.54543388335833454</v>
      </c>
      <c r="I236" s="17"/>
      <c r="J236" s="23"/>
      <c r="K236" s="39">
        <v>100</v>
      </c>
      <c r="L236" s="22">
        <f t="shared" si="22"/>
        <v>0</v>
      </c>
      <c r="N236" t="str">
        <f t="shared" si="19"/>
        <v/>
      </c>
      <c r="O236" t="str">
        <f t="shared" si="18"/>
        <v/>
      </c>
    </row>
    <row r="237" spans="1:15" x14ac:dyDescent="0.25">
      <c r="A237" s="19" t="s">
        <v>515</v>
      </c>
      <c r="B237" s="19" t="s">
        <v>188</v>
      </c>
      <c r="C237" s="19" t="s">
        <v>508</v>
      </c>
      <c r="D237" s="19" t="s">
        <v>509</v>
      </c>
      <c r="E237" s="19" t="s">
        <v>516</v>
      </c>
      <c r="F237" s="20">
        <v>219.99</v>
      </c>
      <c r="G237" s="44" t="s">
        <v>652</v>
      </c>
      <c r="H237" s="21">
        <v>0.54543388335833454</v>
      </c>
      <c r="I237" s="17"/>
      <c r="J237" s="23"/>
      <c r="K237" s="39">
        <v>100</v>
      </c>
      <c r="L237" s="22">
        <f t="shared" si="22"/>
        <v>0</v>
      </c>
      <c r="N237" t="str">
        <f t="shared" si="19"/>
        <v/>
      </c>
      <c r="O237" t="str">
        <f t="shared" si="18"/>
        <v/>
      </c>
    </row>
    <row r="238" spans="1:15" x14ac:dyDescent="0.25">
      <c r="A238" s="19" t="s">
        <v>517</v>
      </c>
      <c r="B238" s="19" t="s">
        <v>479</v>
      </c>
      <c r="C238" s="19" t="s">
        <v>518</v>
      </c>
      <c r="D238" s="19" t="s">
        <v>519</v>
      </c>
      <c r="E238" s="19" t="s">
        <v>520</v>
      </c>
      <c r="F238" s="20">
        <v>349.99</v>
      </c>
      <c r="G238" s="44">
        <v>20</v>
      </c>
      <c r="H238" s="21">
        <v>0.5</v>
      </c>
      <c r="I238" s="17"/>
      <c r="J238" s="23"/>
      <c r="K238" s="39">
        <v>174.995</v>
      </c>
      <c r="L238" s="22">
        <f t="shared" si="22"/>
        <v>0</v>
      </c>
      <c r="N238" t="str">
        <f t="shared" si="19"/>
        <v/>
      </c>
      <c r="O238" t="str">
        <f t="shared" si="18"/>
        <v/>
      </c>
    </row>
    <row r="239" spans="1:15" x14ac:dyDescent="0.25">
      <c r="A239" s="19" t="s">
        <v>521</v>
      </c>
      <c r="B239" s="19" t="s">
        <v>479</v>
      </c>
      <c r="C239" s="19" t="s">
        <v>518</v>
      </c>
      <c r="D239" s="19" t="s">
        <v>519</v>
      </c>
      <c r="E239" s="19" t="s">
        <v>522</v>
      </c>
      <c r="F239" s="20">
        <v>249.99</v>
      </c>
      <c r="G239" s="44">
        <v>4</v>
      </c>
      <c r="H239" s="21">
        <v>0.39997599903996162</v>
      </c>
      <c r="I239" s="17"/>
      <c r="J239" s="23"/>
      <c r="K239" s="39">
        <v>150</v>
      </c>
      <c r="L239" s="22">
        <f t="shared" si="22"/>
        <v>0</v>
      </c>
      <c r="N239" t="str">
        <f t="shared" si="19"/>
        <v/>
      </c>
      <c r="O239" t="str">
        <f t="shared" si="18"/>
        <v/>
      </c>
    </row>
    <row r="240" spans="1:15" x14ac:dyDescent="0.25">
      <c r="A240" s="49" t="s">
        <v>523</v>
      </c>
      <c r="B240" s="19" t="s">
        <v>479</v>
      </c>
      <c r="C240" s="19" t="s">
        <v>518</v>
      </c>
      <c r="D240" s="19" t="s">
        <v>519</v>
      </c>
      <c r="E240" s="19" t="s">
        <v>524</v>
      </c>
      <c r="F240" s="20">
        <v>809.99</v>
      </c>
      <c r="G240" s="44">
        <v>1</v>
      </c>
      <c r="H240" s="21">
        <v>0.5</v>
      </c>
      <c r="I240" s="17"/>
      <c r="J240" s="23"/>
      <c r="K240" s="39">
        <v>404.995</v>
      </c>
      <c r="L240" s="22">
        <f t="shared" si="22"/>
        <v>0</v>
      </c>
      <c r="N240" t="str">
        <f t="shared" si="19"/>
        <v/>
      </c>
      <c r="O240" t="str">
        <f t="shared" si="18"/>
        <v/>
      </c>
    </row>
    <row r="241" spans="1:15" x14ac:dyDescent="0.25">
      <c r="A241" s="49" t="s">
        <v>525</v>
      </c>
      <c r="B241" s="19" t="s">
        <v>479</v>
      </c>
      <c r="C241" s="19" t="s">
        <v>518</v>
      </c>
      <c r="D241" s="19" t="s">
        <v>519</v>
      </c>
      <c r="E241" s="19" t="s">
        <v>526</v>
      </c>
      <c r="F241" s="20">
        <v>1069.99</v>
      </c>
      <c r="G241" s="44">
        <v>4</v>
      </c>
      <c r="H241" s="21">
        <v>0.5</v>
      </c>
      <c r="I241" s="17"/>
      <c r="J241" s="23"/>
      <c r="K241" s="39">
        <v>534.995</v>
      </c>
      <c r="L241" s="22">
        <f t="shared" si="22"/>
        <v>0</v>
      </c>
      <c r="N241" t="str">
        <f t="shared" si="19"/>
        <v/>
      </c>
      <c r="O241" t="str">
        <f t="shared" si="18"/>
        <v/>
      </c>
    </row>
    <row r="242" spans="1:15" x14ac:dyDescent="0.25">
      <c r="A242" s="49" t="s">
        <v>527</v>
      </c>
      <c r="B242" s="19" t="s">
        <v>479</v>
      </c>
      <c r="C242" s="19" t="s">
        <v>518</v>
      </c>
      <c r="D242" s="19" t="s">
        <v>519</v>
      </c>
      <c r="E242" s="19" t="s">
        <v>528</v>
      </c>
      <c r="F242" s="20">
        <v>1119.99</v>
      </c>
      <c r="G242" s="44">
        <v>7</v>
      </c>
      <c r="H242" s="21">
        <v>0.5</v>
      </c>
      <c r="I242" s="17"/>
      <c r="J242" s="23"/>
      <c r="K242" s="39">
        <v>559.995</v>
      </c>
      <c r="L242" s="22">
        <f t="shared" si="22"/>
        <v>0</v>
      </c>
      <c r="N242" t="str">
        <f t="shared" si="19"/>
        <v/>
      </c>
      <c r="O242" t="str">
        <f t="shared" si="18"/>
        <v/>
      </c>
    </row>
    <row r="243" spans="1:15" x14ac:dyDescent="0.25">
      <c r="A243" s="49" t="s">
        <v>529</v>
      </c>
      <c r="B243" s="19" t="s">
        <v>479</v>
      </c>
      <c r="C243" s="19" t="s">
        <v>518</v>
      </c>
      <c r="D243" s="19" t="s">
        <v>519</v>
      </c>
      <c r="E243" s="19" t="s">
        <v>530</v>
      </c>
      <c r="F243" s="20">
        <v>1119.99</v>
      </c>
      <c r="G243" s="44">
        <v>4</v>
      </c>
      <c r="H243" s="21">
        <v>0.5</v>
      </c>
      <c r="I243" s="17"/>
      <c r="J243" s="23"/>
      <c r="K243" s="39">
        <v>559.995</v>
      </c>
      <c r="L243" s="22">
        <f t="shared" si="22"/>
        <v>0</v>
      </c>
      <c r="N243" t="str">
        <f t="shared" si="19"/>
        <v/>
      </c>
      <c r="O243" t="str">
        <f t="shared" si="18"/>
        <v/>
      </c>
    </row>
    <row r="244" spans="1:15" x14ac:dyDescent="0.25">
      <c r="A244" s="19" t="s">
        <v>531</v>
      </c>
      <c r="B244" s="19" t="s">
        <v>479</v>
      </c>
      <c r="C244" s="19" t="s">
        <v>518</v>
      </c>
      <c r="D244" s="19" t="s">
        <v>519</v>
      </c>
      <c r="E244" s="19" t="s">
        <v>532</v>
      </c>
      <c r="F244" s="20">
        <v>1119.99</v>
      </c>
      <c r="G244" s="44">
        <v>11</v>
      </c>
      <c r="H244" s="21">
        <v>0.5</v>
      </c>
      <c r="I244" s="17"/>
      <c r="J244" s="23"/>
      <c r="K244" s="39">
        <v>559.995</v>
      </c>
      <c r="L244" s="22">
        <f t="shared" si="22"/>
        <v>0</v>
      </c>
      <c r="N244" t="str">
        <f t="shared" si="19"/>
        <v/>
      </c>
      <c r="O244" t="str">
        <f t="shared" si="18"/>
        <v/>
      </c>
    </row>
    <row r="245" spans="1:15" x14ac:dyDescent="0.25">
      <c r="A245" s="19" t="s">
        <v>533</v>
      </c>
      <c r="B245" s="19" t="s">
        <v>188</v>
      </c>
      <c r="C245" s="19" t="s">
        <v>534</v>
      </c>
      <c r="D245" s="19" t="s">
        <v>535</v>
      </c>
      <c r="E245" s="19" t="s">
        <v>536</v>
      </c>
      <c r="F245" s="20">
        <v>234.99</v>
      </c>
      <c r="G245" s="44">
        <v>149</v>
      </c>
      <c r="H245" s="21">
        <v>0.36167496489212309</v>
      </c>
      <c r="I245" s="17"/>
      <c r="J245" s="23"/>
      <c r="K245" s="39">
        <v>150</v>
      </c>
      <c r="L245" s="22">
        <f t="shared" si="22"/>
        <v>0</v>
      </c>
      <c r="N245" t="str">
        <f t="shared" si="19"/>
        <v/>
      </c>
      <c r="O245" t="str">
        <f t="shared" si="18"/>
        <v/>
      </c>
    </row>
    <row r="246" spans="1:15" x14ac:dyDescent="0.25">
      <c r="A246" s="19" t="s">
        <v>537</v>
      </c>
      <c r="B246" s="19" t="s">
        <v>188</v>
      </c>
      <c r="C246" s="19" t="s">
        <v>534</v>
      </c>
      <c r="D246" s="19" t="s">
        <v>535</v>
      </c>
      <c r="E246" s="19" t="s">
        <v>538</v>
      </c>
      <c r="F246" s="20">
        <v>234.99</v>
      </c>
      <c r="G246" s="44">
        <v>184</v>
      </c>
      <c r="H246" s="21">
        <v>0.36167496489212309</v>
      </c>
      <c r="I246" s="17"/>
      <c r="J246" s="23"/>
      <c r="K246" s="39">
        <v>150</v>
      </c>
      <c r="L246" s="22">
        <f t="shared" si="22"/>
        <v>0</v>
      </c>
      <c r="N246" t="str">
        <f t="shared" si="19"/>
        <v/>
      </c>
      <c r="O246" t="str">
        <f t="shared" si="18"/>
        <v/>
      </c>
    </row>
    <row r="247" spans="1:15" x14ac:dyDescent="0.25">
      <c r="A247" s="19" t="s">
        <v>539</v>
      </c>
      <c r="B247" s="19" t="s">
        <v>188</v>
      </c>
      <c r="C247" s="19" t="s">
        <v>534</v>
      </c>
      <c r="D247" s="19" t="s">
        <v>535</v>
      </c>
      <c r="E247" s="19" t="s">
        <v>540</v>
      </c>
      <c r="F247" s="20">
        <v>174.99</v>
      </c>
      <c r="G247" s="44">
        <v>195</v>
      </c>
      <c r="H247" s="21">
        <v>0.42853877364420828</v>
      </c>
      <c r="I247" s="17"/>
      <c r="J247" s="23"/>
      <c r="K247" s="39">
        <v>100</v>
      </c>
      <c r="L247" s="22">
        <f t="shared" si="22"/>
        <v>0</v>
      </c>
      <c r="N247" t="str">
        <f t="shared" si="19"/>
        <v/>
      </c>
      <c r="O247" t="str">
        <f t="shared" si="18"/>
        <v/>
      </c>
    </row>
    <row r="248" spans="1:15" x14ac:dyDescent="0.25">
      <c r="A248" s="19" t="s">
        <v>541</v>
      </c>
      <c r="B248" s="19" t="s">
        <v>188</v>
      </c>
      <c r="C248" s="19" t="s">
        <v>534</v>
      </c>
      <c r="D248" s="19" t="s">
        <v>535</v>
      </c>
      <c r="E248" s="19" t="s">
        <v>542</v>
      </c>
      <c r="F248" s="20">
        <v>174.99</v>
      </c>
      <c r="G248" s="44">
        <v>208</v>
      </c>
      <c r="H248" s="21">
        <v>0.42853877364420828</v>
      </c>
      <c r="I248" s="17"/>
      <c r="J248" s="23"/>
      <c r="K248" s="39">
        <v>100</v>
      </c>
      <c r="L248" s="22">
        <f t="shared" si="22"/>
        <v>0</v>
      </c>
      <c r="N248" t="str">
        <f t="shared" si="19"/>
        <v/>
      </c>
      <c r="O248" t="str">
        <f t="shared" si="18"/>
        <v/>
      </c>
    </row>
    <row r="249" spans="1:15" x14ac:dyDescent="0.25">
      <c r="A249" s="19" t="s">
        <v>543</v>
      </c>
      <c r="B249" s="19" t="s">
        <v>188</v>
      </c>
      <c r="C249" s="19" t="s">
        <v>534</v>
      </c>
      <c r="D249" s="19" t="s">
        <v>544</v>
      </c>
      <c r="E249" s="19" t="s">
        <v>545</v>
      </c>
      <c r="F249" s="20">
        <v>39.99</v>
      </c>
      <c r="G249" s="44">
        <v>82</v>
      </c>
      <c r="H249" s="21">
        <v>0.49987496874218557</v>
      </c>
      <c r="I249" s="17"/>
      <c r="J249" s="23"/>
      <c r="K249" s="39">
        <v>20</v>
      </c>
      <c r="L249" s="22">
        <f t="shared" si="22"/>
        <v>0</v>
      </c>
      <c r="N249" t="str">
        <f t="shared" si="19"/>
        <v/>
      </c>
      <c r="O249" t="str">
        <f t="shared" si="18"/>
        <v/>
      </c>
    </row>
    <row r="250" spans="1:15" x14ac:dyDescent="0.25">
      <c r="A250" s="19" t="s">
        <v>546</v>
      </c>
      <c r="B250" s="19" t="s">
        <v>188</v>
      </c>
      <c r="C250" s="19" t="s">
        <v>534</v>
      </c>
      <c r="D250" s="19" t="s">
        <v>544</v>
      </c>
      <c r="E250" s="19" t="s">
        <v>547</v>
      </c>
      <c r="F250" s="20">
        <v>39.99</v>
      </c>
      <c r="G250" s="44" t="s">
        <v>652</v>
      </c>
      <c r="H250" s="21">
        <v>0.49987496874218557</v>
      </c>
      <c r="I250" s="17"/>
      <c r="J250" s="23"/>
      <c r="K250" s="39">
        <v>20</v>
      </c>
      <c r="L250" s="22">
        <f t="shared" si="22"/>
        <v>0</v>
      </c>
      <c r="N250" t="str">
        <f t="shared" si="19"/>
        <v/>
      </c>
      <c r="O250" t="str">
        <f t="shared" si="18"/>
        <v/>
      </c>
    </row>
    <row r="251" spans="1:15" x14ac:dyDescent="0.25">
      <c r="A251" s="19" t="s">
        <v>548</v>
      </c>
      <c r="B251" s="19" t="s">
        <v>188</v>
      </c>
      <c r="C251" s="19" t="s">
        <v>534</v>
      </c>
      <c r="D251" s="19" t="s">
        <v>544</v>
      </c>
      <c r="E251" s="19" t="s">
        <v>549</v>
      </c>
      <c r="F251" s="20">
        <v>44.99</v>
      </c>
      <c r="G251" s="44" t="s">
        <v>652</v>
      </c>
      <c r="H251" s="21">
        <v>0.55545676817070466</v>
      </c>
      <c r="I251" s="17"/>
      <c r="J251" s="23"/>
      <c r="K251" s="39">
        <v>20</v>
      </c>
      <c r="L251" s="22">
        <f t="shared" si="22"/>
        <v>0</v>
      </c>
      <c r="N251" t="str">
        <f t="shared" si="19"/>
        <v/>
      </c>
      <c r="O251" t="str">
        <f t="shared" si="18"/>
        <v/>
      </c>
    </row>
    <row r="252" spans="1:15" x14ac:dyDescent="0.25">
      <c r="A252" s="19" t="s">
        <v>550</v>
      </c>
      <c r="B252" s="19" t="s">
        <v>188</v>
      </c>
      <c r="C252" s="19" t="s">
        <v>534</v>
      </c>
      <c r="D252" s="19" t="s">
        <v>544</v>
      </c>
      <c r="E252" s="19" t="s">
        <v>551</v>
      </c>
      <c r="F252" s="20">
        <v>50.99</v>
      </c>
      <c r="G252" s="44" t="s">
        <v>652</v>
      </c>
      <c r="H252" s="21">
        <v>0.50970778584036092</v>
      </c>
      <c r="I252" s="17"/>
      <c r="J252" s="23"/>
      <c r="K252" s="39">
        <v>25</v>
      </c>
      <c r="L252" s="22">
        <f t="shared" si="22"/>
        <v>0</v>
      </c>
      <c r="N252" t="str">
        <f t="shared" si="19"/>
        <v/>
      </c>
      <c r="O252" t="str">
        <f t="shared" si="18"/>
        <v/>
      </c>
    </row>
    <row r="253" spans="1:15" x14ac:dyDescent="0.25">
      <c r="A253" s="18" t="s">
        <v>552</v>
      </c>
      <c r="B253" s="19" t="s">
        <v>188</v>
      </c>
      <c r="C253" s="19" t="s">
        <v>553</v>
      </c>
      <c r="D253" s="19" t="s">
        <v>554</v>
      </c>
      <c r="E253" s="19" t="s">
        <v>555</v>
      </c>
      <c r="F253" s="20">
        <v>363.99</v>
      </c>
      <c r="G253" s="44">
        <v>3</v>
      </c>
      <c r="H253" s="21">
        <v>0.72526717766971616</v>
      </c>
      <c r="I253" s="38" t="s">
        <v>33</v>
      </c>
      <c r="J253" s="23"/>
      <c r="K253" s="39">
        <v>100</v>
      </c>
      <c r="L253" s="22">
        <f t="shared" si="22"/>
        <v>0</v>
      </c>
      <c r="N253" t="str">
        <f t="shared" si="19"/>
        <v/>
      </c>
      <c r="O253" t="str">
        <f t="shared" si="18"/>
        <v/>
      </c>
    </row>
    <row r="254" spans="1:15" x14ac:dyDescent="0.25">
      <c r="A254" s="18" t="s">
        <v>556</v>
      </c>
      <c r="B254" s="19" t="s">
        <v>188</v>
      </c>
      <c r="C254" s="19" t="s">
        <v>553</v>
      </c>
      <c r="D254" s="19" t="s">
        <v>554</v>
      </c>
      <c r="E254" s="19" t="s">
        <v>557</v>
      </c>
      <c r="F254" s="20">
        <v>363.99</v>
      </c>
      <c r="G254" s="44">
        <v>4</v>
      </c>
      <c r="H254" s="21">
        <v>0.72526717766971616</v>
      </c>
      <c r="I254" s="38" t="s">
        <v>33</v>
      </c>
      <c r="J254" s="23"/>
      <c r="K254" s="39">
        <v>100</v>
      </c>
      <c r="L254" s="22">
        <f t="shared" si="22"/>
        <v>0</v>
      </c>
      <c r="N254" t="str">
        <f t="shared" si="19"/>
        <v/>
      </c>
      <c r="O254" t="str">
        <f t="shared" si="18"/>
        <v/>
      </c>
    </row>
    <row r="255" spans="1:15" x14ac:dyDescent="0.25">
      <c r="A255" s="18" t="s">
        <v>558</v>
      </c>
      <c r="B255" s="19" t="s">
        <v>188</v>
      </c>
      <c r="C255" s="19" t="s">
        <v>553</v>
      </c>
      <c r="D255" s="19" t="s">
        <v>559</v>
      </c>
      <c r="E255" s="19" t="s">
        <v>560</v>
      </c>
      <c r="F255" s="20">
        <v>222.99</v>
      </c>
      <c r="G255" s="44">
        <v>20</v>
      </c>
      <c r="H255" s="21"/>
      <c r="I255" s="38" t="s">
        <v>33</v>
      </c>
      <c r="J255" s="23"/>
      <c r="K255" s="39">
        <v>150</v>
      </c>
      <c r="L255" s="22">
        <f t="shared" si="22"/>
        <v>0</v>
      </c>
      <c r="N255" t="str">
        <f t="shared" si="19"/>
        <v/>
      </c>
      <c r="O255" t="str">
        <f t="shared" si="18"/>
        <v/>
      </c>
    </row>
    <row r="256" spans="1:15" x14ac:dyDescent="0.25">
      <c r="A256" s="18" t="s">
        <v>561</v>
      </c>
      <c r="B256" s="19" t="s">
        <v>188</v>
      </c>
      <c r="C256" s="19" t="s">
        <v>553</v>
      </c>
      <c r="D256" s="19" t="s">
        <v>559</v>
      </c>
      <c r="E256" s="19" t="s">
        <v>562</v>
      </c>
      <c r="F256" s="20">
        <v>222.99</v>
      </c>
      <c r="G256" s="44">
        <v>26</v>
      </c>
      <c r="H256" s="21"/>
      <c r="I256" s="38" t="s">
        <v>33</v>
      </c>
      <c r="J256" s="23"/>
      <c r="K256" s="39">
        <v>150</v>
      </c>
      <c r="L256" s="22">
        <f t="shared" si="22"/>
        <v>0</v>
      </c>
      <c r="N256" t="str">
        <f t="shared" si="19"/>
        <v/>
      </c>
      <c r="O256" t="str">
        <f t="shared" si="18"/>
        <v/>
      </c>
    </row>
    <row r="257" spans="1:15" x14ac:dyDescent="0.25">
      <c r="A257" s="18" t="s">
        <v>563</v>
      </c>
      <c r="B257" s="19" t="s">
        <v>188</v>
      </c>
      <c r="C257" s="19" t="s">
        <v>553</v>
      </c>
      <c r="D257" s="19" t="s">
        <v>559</v>
      </c>
      <c r="E257" s="19" t="s">
        <v>564</v>
      </c>
      <c r="F257" s="20">
        <v>161.99</v>
      </c>
      <c r="G257" s="44">
        <v>31</v>
      </c>
      <c r="H257" s="21"/>
      <c r="I257" s="38" t="s">
        <v>33</v>
      </c>
      <c r="J257" s="23"/>
      <c r="K257" s="39">
        <v>100</v>
      </c>
      <c r="L257" s="22">
        <f t="shared" si="22"/>
        <v>0</v>
      </c>
      <c r="N257" t="str">
        <f t="shared" si="19"/>
        <v/>
      </c>
      <c r="O257" t="str">
        <f t="shared" si="18"/>
        <v/>
      </c>
    </row>
    <row r="258" spans="1:15" x14ac:dyDescent="0.25">
      <c r="A258" s="18" t="s">
        <v>565</v>
      </c>
      <c r="B258" s="19" t="s">
        <v>188</v>
      </c>
      <c r="C258" s="19" t="s">
        <v>566</v>
      </c>
      <c r="D258" s="19" t="s">
        <v>567</v>
      </c>
      <c r="E258" s="19" t="s">
        <v>568</v>
      </c>
      <c r="F258" s="20">
        <v>394.99</v>
      </c>
      <c r="G258" s="44">
        <v>7</v>
      </c>
      <c r="H258" s="21">
        <v>0.6202435504696322</v>
      </c>
      <c r="I258" s="38" t="s">
        <v>33</v>
      </c>
      <c r="J258" s="23"/>
      <c r="K258" s="39">
        <v>150</v>
      </c>
      <c r="L258" s="22">
        <f t="shared" si="22"/>
        <v>0</v>
      </c>
      <c r="N258" t="str">
        <f t="shared" si="19"/>
        <v/>
      </c>
      <c r="O258" t="str">
        <f t="shared" si="18"/>
        <v/>
      </c>
    </row>
    <row r="259" spans="1:15" x14ac:dyDescent="0.25">
      <c r="A259" s="18" t="s">
        <v>569</v>
      </c>
      <c r="B259" s="19" t="s">
        <v>188</v>
      </c>
      <c r="C259" s="19" t="s">
        <v>566</v>
      </c>
      <c r="D259" s="19" t="s">
        <v>567</v>
      </c>
      <c r="E259" s="19" t="s">
        <v>570</v>
      </c>
      <c r="F259" s="20">
        <v>792.99</v>
      </c>
      <c r="G259" s="44">
        <v>41</v>
      </c>
      <c r="H259" s="21">
        <v>0.49558001992458922</v>
      </c>
      <c r="I259" s="38" t="s">
        <v>33</v>
      </c>
      <c r="J259" s="23"/>
      <c r="K259" s="39">
        <v>400</v>
      </c>
      <c r="L259" s="22">
        <f t="shared" si="22"/>
        <v>0</v>
      </c>
      <c r="N259" t="str">
        <f t="shared" si="19"/>
        <v/>
      </c>
      <c r="O259" t="str">
        <f t="shared" ref="O259:O276" si="23">IF(J259 &gt;0,J259,"")</f>
        <v/>
      </c>
    </row>
    <row r="260" spans="1:15" x14ac:dyDescent="0.25">
      <c r="A260" s="18" t="s">
        <v>571</v>
      </c>
      <c r="B260" s="19" t="s">
        <v>188</v>
      </c>
      <c r="C260" s="19" t="s">
        <v>566</v>
      </c>
      <c r="D260" s="45" t="s">
        <v>572</v>
      </c>
      <c r="E260" s="19" t="s">
        <v>573</v>
      </c>
      <c r="F260" s="20">
        <v>559.99</v>
      </c>
      <c r="G260" s="44">
        <v>58</v>
      </c>
      <c r="H260" s="21"/>
      <c r="I260" s="38" t="s">
        <v>33</v>
      </c>
      <c r="J260" s="23"/>
      <c r="K260" s="39">
        <v>350</v>
      </c>
      <c r="L260" s="22">
        <f t="shared" si="22"/>
        <v>0</v>
      </c>
      <c r="N260" t="str">
        <f t="shared" si="19"/>
        <v/>
      </c>
      <c r="O260" t="str">
        <f t="shared" si="23"/>
        <v/>
      </c>
    </row>
    <row r="261" spans="1:15" x14ac:dyDescent="0.25">
      <c r="A261" s="18" t="s">
        <v>574</v>
      </c>
      <c r="B261" s="19" t="s">
        <v>188</v>
      </c>
      <c r="C261" s="19" t="s">
        <v>566</v>
      </c>
      <c r="D261" s="45" t="s">
        <v>572</v>
      </c>
      <c r="E261" s="19" t="s">
        <v>575</v>
      </c>
      <c r="F261" s="20">
        <v>404.99</v>
      </c>
      <c r="G261" s="44">
        <v>50</v>
      </c>
      <c r="H261" s="21"/>
      <c r="I261" s="38" t="s">
        <v>33</v>
      </c>
      <c r="J261" s="23"/>
      <c r="K261" s="39">
        <v>250</v>
      </c>
      <c r="L261" s="22">
        <f t="shared" si="22"/>
        <v>0</v>
      </c>
      <c r="N261" t="str">
        <f t="shared" si="19"/>
        <v/>
      </c>
      <c r="O261" t="str">
        <f t="shared" si="23"/>
        <v/>
      </c>
    </row>
    <row r="262" spans="1:15" x14ac:dyDescent="0.25">
      <c r="A262" s="18" t="s">
        <v>651</v>
      </c>
      <c r="B262" s="19" t="s">
        <v>188</v>
      </c>
      <c r="C262" s="19" t="s">
        <v>566</v>
      </c>
      <c r="D262" s="45" t="s">
        <v>572</v>
      </c>
      <c r="E262" s="47" t="s">
        <v>576</v>
      </c>
      <c r="F262" s="46">
        <v>559.99</v>
      </c>
      <c r="G262" s="44">
        <v>98</v>
      </c>
      <c r="H262" s="21"/>
      <c r="I262" s="38" t="s">
        <v>33</v>
      </c>
      <c r="J262" s="23"/>
      <c r="K262" s="39">
        <v>350</v>
      </c>
      <c r="L262" s="22">
        <f t="shared" si="22"/>
        <v>0</v>
      </c>
      <c r="N262" t="str">
        <f t="shared" si="19"/>
        <v/>
      </c>
      <c r="O262" t="str">
        <f t="shared" si="23"/>
        <v/>
      </c>
    </row>
    <row r="263" spans="1:15" x14ac:dyDescent="0.25">
      <c r="A263" s="18" t="s">
        <v>579</v>
      </c>
      <c r="B263" s="19" t="s">
        <v>188</v>
      </c>
      <c r="C263" s="19" t="s">
        <v>577</v>
      </c>
      <c r="D263" s="19" t="s">
        <v>578</v>
      </c>
      <c r="E263" s="19" t="s">
        <v>580</v>
      </c>
      <c r="F263" s="20">
        <v>350.99</v>
      </c>
      <c r="G263" s="44">
        <v>5</v>
      </c>
      <c r="H263" s="21">
        <v>0.71509159805122657</v>
      </c>
      <c r="I263" s="38" t="s">
        <v>33</v>
      </c>
      <c r="J263" s="23"/>
      <c r="K263" s="39">
        <v>100</v>
      </c>
      <c r="L263" s="22">
        <f t="shared" si="22"/>
        <v>0</v>
      </c>
      <c r="N263" t="str">
        <f t="shared" si="19"/>
        <v/>
      </c>
      <c r="O263" t="str">
        <f t="shared" si="23"/>
        <v/>
      </c>
    </row>
    <row r="264" spans="1:15" x14ac:dyDescent="0.25">
      <c r="A264" s="18" t="s">
        <v>581</v>
      </c>
      <c r="B264" s="19" t="s">
        <v>188</v>
      </c>
      <c r="C264" s="19" t="s">
        <v>577</v>
      </c>
      <c r="D264" s="19" t="s">
        <v>578</v>
      </c>
      <c r="E264" s="19" t="s">
        <v>582</v>
      </c>
      <c r="F264" s="20">
        <v>495.99</v>
      </c>
      <c r="G264" s="44">
        <v>1</v>
      </c>
      <c r="H264" s="21">
        <v>0.69757454787394912</v>
      </c>
      <c r="I264" s="38" t="s">
        <v>33</v>
      </c>
      <c r="J264" s="23"/>
      <c r="K264" s="39">
        <v>150</v>
      </c>
      <c r="L264" s="22">
        <f t="shared" ref="L264:L276" si="24">K264*J264</f>
        <v>0</v>
      </c>
      <c r="N264" t="str">
        <f t="shared" si="19"/>
        <v/>
      </c>
      <c r="O264" t="str">
        <f t="shared" si="23"/>
        <v/>
      </c>
    </row>
    <row r="265" spans="1:15" ht="15" customHeight="1" x14ac:dyDescent="0.25">
      <c r="A265" s="18" t="s">
        <v>583</v>
      </c>
      <c r="B265" s="19" t="s">
        <v>188</v>
      </c>
      <c r="C265" s="19" t="s">
        <v>577</v>
      </c>
      <c r="D265" s="19" t="s">
        <v>578</v>
      </c>
      <c r="E265" s="19" t="s">
        <v>584</v>
      </c>
      <c r="F265" s="20">
        <v>537.99</v>
      </c>
      <c r="G265" s="44">
        <v>1</v>
      </c>
      <c r="H265" s="21">
        <v>0.72118440863213074</v>
      </c>
      <c r="I265" s="38" t="s">
        <v>33</v>
      </c>
      <c r="J265" s="23"/>
      <c r="K265" s="39">
        <v>150</v>
      </c>
      <c r="L265" s="22">
        <f t="shared" si="24"/>
        <v>0</v>
      </c>
      <c r="N265" t="str">
        <f t="shared" si="19"/>
        <v/>
      </c>
      <c r="O265" t="str">
        <f t="shared" si="23"/>
        <v/>
      </c>
    </row>
    <row r="266" spans="1:15" ht="15" customHeight="1" x14ac:dyDescent="0.25">
      <c r="A266" s="19" t="s">
        <v>585</v>
      </c>
      <c r="B266" s="19" t="s">
        <v>188</v>
      </c>
      <c r="C266" s="19" t="s">
        <v>586</v>
      </c>
      <c r="D266" s="19" t="s">
        <v>587</v>
      </c>
      <c r="E266" s="19" t="s">
        <v>588</v>
      </c>
      <c r="F266" s="20">
        <v>35.99</v>
      </c>
      <c r="G266" s="44" t="s">
        <v>652</v>
      </c>
      <c r="H266" s="21">
        <v>0.44429008057793834</v>
      </c>
      <c r="I266" s="17"/>
      <c r="J266" s="23"/>
      <c r="K266" s="39">
        <v>20</v>
      </c>
      <c r="L266" s="22">
        <f t="shared" si="24"/>
        <v>0</v>
      </c>
      <c r="N266" t="str">
        <f t="shared" ref="N266:N276" si="25">IF(J266 &gt;0,A266 &amp;";","")</f>
        <v/>
      </c>
      <c r="O266" t="str">
        <f t="shared" si="23"/>
        <v/>
      </c>
    </row>
    <row r="267" spans="1:15" ht="15" customHeight="1" x14ac:dyDescent="0.25">
      <c r="A267" s="19" t="s">
        <v>589</v>
      </c>
      <c r="B267" s="19" t="s">
        <v>188</v>
      </c>
      <c r="C267" s="19" t="s">
        <v>586</v>
      </c>
      <c r="D267" s="19" t="s">
        <v>590</v>
      </c>
      <c r="E267" s="19" t="s">
        <v>591</v>
      </c>
      <c r="F267" s="20">
        <v>40.99</v>
      </c>
      <c r="G267" s="44" t="s">
        <v>652</v>
      </c>
      <c r="H267" s="21">
        <v>0.51207611612588444</v>
      </c>
      <c r="I267" s="17"/>
      <c r="J267" s="23"/>
      <c r="K267" s="39">
        <v>20</v>
      </c>
      <c r="L267" s="22">
        <f t="shared" si="24"/>
        <v>0</v>
      </c>
      <c r="N267" t="str">
        <f t="shared" si="25"/>
        <v/>
      </c>
      <c r="O267" t="str">
        <f t="shared" si="23"/>
        <v/>
      </c>
    </row>
    <row r="268" spans="1:15" ht="15" customHeight="1" x14ac:dyDescent="0.25">
      <c r="A268" s="19" t="s">
        <v>592</v>
      </c>
      <c r="B268" s="19" t="s">
        <v>188</v>
      </c>
      <c r="C268" s="19" t="s">
        <v>586</v>
      </c>
      <c r="D268" s="19" t="s">
        <v>587</v>
      </c>
      <c r="E268" s="19" t="s">
        <v>593</v>
      </c>
      <c r="F268" s="20">
        <v>35.99</v>
      </c>
      <c r="G268" s="44">
        <v>191</v>
      </c>
      <c r="H268" s="21">
        <v>0.44429008057793834</v>
      </c>
      <c r="I268" s="17"/>
      <c r="J268" s="23"/>
      <c r="K268" s="39">
        <v>20</v>
      </c>
      <c r="L268" s="22">
        <f t="shared" si="24"/>
        <v>0</v>
      </c>
      <c r="N268" t="str">
        <f t="shared" si="25"/>
        <v/>
      </c>
      <c r="O268" t="str">
        <f t="shared" si="23"/>
        <v/>
      </c>
    </row>
    <row r="269" spans="1:15" ht="15" customHeight="1" x14ac:dyDescent="0.25">
      <c r="A269" s="19" t="s">
        <v>594</v>
      </c>
      <c r="B269" s="19" t="s">
        <v>188</v>
      </c>
      <c r="C269" s="19" t="s">
        <v>586</v>
      </c>
      <c r="D269" s="19" t="s">
        <v>590</v>
      </c>
      <c r="E269" s="19" t="s">
        <v>595</v>
      </c>
      <c r="F269" s="20">
        <v>40.99</v>
      </c>
      <c r="G269" s="44">
        <v>109</v>
      </c>
      <c r="H269" s="21">
        <v>0.51207611612588444</v>
      </c>
      <c r="I269" s="17"/>
      <c r="J269" s="23"/>
      <c r="K269" s="39">
        <v>20</v>
      </c>
      <c r="L269" s="22">
        <f t="shared" si="24"/>
        <v>0</v>
      </c>
      <c r="N269" t="str">
        <f t="shared" si="25"/>
        <v/>
      </c>
      <c r="O269" t="str">
        <f t="shared" si="23"/>
        <v/>
      </c>
    </row>
    <row r="270" spans="1:15" ht="15" customHeight="1" x14ac:dyDescent="0.25">
      <c r="A270" s="19" t="s">
        <v>596</v>
      </c>
      <c r="B270" s="19" t="s">
        <v>188</v>
      </c>
      <c r="C270" s="19" t="s">
        <v>597</v>
      </c>
      <c r="D270" s="19" t="s">
        <v>597</v>
      </c>
      <c r="E270" s="19" t="s">
        <v>598</v>
      </c>
      <c r="F270" s="20">
        <v>61.99</v>
      </c>
      <c r="G270" s="44" t="s">
        <v>652</v>
      </c>
      <c r="H270" s="21">
        <v>0.59670914663655428</v>
      </c>
      <c r="I270" s="17"/>
      <c r="J270" s="23"/>
      <c r="K270" s="39">
        <v>25</v>
      </c>
      <c r="L270" s="22">
        <f t="shared" si="24"/>
        <v>0</v>
      </c>
      <c r="N270" t="str">
        <f t="shared" si="25"/>
        <v/>
      </c>
      <c r="O270" t="str">
        <f t="shared" si="23"/>
        <v/>
      </c>
    </row>
    <row r="271" spans="1:15" ht="15" customHeight="1" x14ac:dyDescent="0.25">
      <c r="A271" s="19" t="s">
        <v>599</v>
      </c>
      <c r="B271" s="19" t="s">
        <v>188</v>
      </c>
      <c r="C271" s="19" t="s">
        <v>597</v>
      </c>
      <c r="D271" s="19" t="s">
        <v>597</v>
      </c>
      <c r="E271" s="19" t="s">
        <v>600</v>
      </c>
      <c r="F271" s="20">
        <v>76.989999999999995</v>
      </c>
      <c r="G271" s="44" t="s">
        <v>652</v>
      </c>
      <c r="H271" s="21">
        <v>0.54539550590985841</v>
      </c>
      <c r="I271" s="17"/>
      <c r="J271" s="23"/>
      <c r="K271" s="39">
        <v>35</v>
      </c>
      <c r="L271" s="22">
        <f t="shared" si="24"/>
        <v>0</v>
      </c>
      <c r="N271" t="str">
        <f t="shared" si="25"/>
        <v/>
      </c>
      <c r="O271" t="str">
        <f t="shared" si="23"/>
        <v/>
      </c>
    </row>
    <row r="272" spans="1:15" ht="15" customHeight="1" x14ac:dyDescent="0.25">
      <c r="A272" s="19" t="s">
        <v>601</v>
      </c>
      <c r="B272" s="19" t="s">
        <v>188</v>
      </c>
      <c r="C272" s="19" t="s">
        <v>597</v>
      </c>
      <c r="D272" s="19" t="s">
        <v>597</v>
      </c>
      <c r="E272" s="19" t="s">
        <v>602</v>
      </c>
      <c r="F272" s="20">
        <v>76.989999999999995</v>
      </c>
      <c r="G272" s="44" t="s">
        <v>652</v>
      </c>
      <c r="H272" s="21">
        <v>0.54539550590985841</v>
      </c>
      <c r="I272" s="17"/>
      <c r="J272" s="23"/>
      <c r="K272" s="39">
        <v>35</v>
      </c>
      <c r="L272" s="22">
        <f t="shared" si="24"/>
        <v>0</v>
      </c>
      <c r="N272" t="str">
        <f t="shared" si="25"/>
        <v/>
      </c>
      <c r="O272" t="str">
        <f t="shared" si="23"/>
        <v/>
      </c>
    </row>
    <row r="273" spans="1:15" ht="15" customHeight="1" x14ac:dyDescent="0.25">
      <c r="A273" s="19" t="s">
        <v>603</v>
      </c>
      <c r="B273" s="19" t="s">
        <v>188</v>
      </c>
      <c r="C273" s="19" t="s">
        <v>597</v>
      </c>
      <c r="D273" s="19" t="s">
        <v>597</v>
      </c>
      <c r="E273" s="19" t="s">
        <v>604</v>
      </c>
      <c r="F273" s="20">
        <v>54.99</v>
      </c>
      <c r="G273" s="44" t="s">
        <v>652</v>
      </c>
      <c r="H273" s="21">
        <v>0.54537188579741769</v>
      </c>
      <c r="I273" s="17"/>
      <c r="J273" s="23"/>
      <c r="K273" s="39">
        <v>25</v>
      </c>
      <c r="L273" s="22">
        <f t="shared" si="24"/>
        <v>0</v>
      </c>
      <c r="N273" t="str">
        <f t="shared" si="25"/>
        <v/>
      </c>
      <c r="O273" t="str">
        <f t="shared" si="23"/>
        <v/>
      </c>
    </row>
    <row r="274" spans="1:15" ht="15" customHeight="1" x14ac:dyDescent="0.25">
      <c r="A274" s="19" t="s">
        <v>605</v>
      </c>
      <c r="B274" s="19" t="s">
        <v>188</v>
      </c>
      <c r="C274" s="19" t="s">
        <v>597</v>
      </c>
      <c r="D274" s="19" t="s">
        <v>597</v>
      </c>
      <c r="E274" s="19" t="s">
        <v>606</v>
      </c>
      <c r="F274" s="20">
        <v>54.99</v>
      </c>
      <c r="G274" s="44" t="s">
        <v>652</v>
      </c>
      <c r="H274" s="21">
        <v>0.54537188579741769</v>
      </c>
      <c r="I274" s="17"/>
      <c r="J274" s="23"/>
      <c r="K274" s="39">
        <v>25</v>
      </c>
      <c r="L274" s="22">
        <f t="shared" si="24"/>
        <v>0</v>
      </c>
      <c r="N274" t="str">
        <f t="shared" si="25"/>
        <v/>
      </c>
      <c r="O274" t="str">
        <f t="shared" si="23"/>
        <v/>
      </c>
    </row>
    <row r="275" spans="1:15" ht="15" customHeight="1" x14ac:dyDescent="0.25">
      <c r="A275" s="19" t="s">
        <v>607</v>
      </c>
      <c r="B275" s="19" t="s">
        <v>608</v>
      </c>
      <c r="C275" s="19" t="s">
        <v>597</v>
      </c>
      <c r="D275" s="19" t="s">
        <v>597</v>
      </c>
      <c r="E275" s="19" t="s">
        <v>609</v>
      </c>
      <c r="F275" s="20">
        <v>52.99</v>
      </c>
      <c r="G275" s="44" t="s">
        <v>652</v>
      </c>
      <c r="H275" s="21">
        <v>0.52821287035289677</v>
      </c>
      <c r="I275" s="17"/>
      <c r="J275" s="23"/>
      <c r="K275" s="39">
        <v>25</v>
      </c>
      <c r="L275" s="22">
        <f t="shared" si="24"/>
        <v>0</v>
      </c>
      <c r="N275" t="str">
        <f t="shared" si="25"/>
        <v/>
      </c>
      <c r="O275" t="str">
        <f t="shared" si="23"/>
        <v/>
      </c>
    </row>
    <row r="276" spans="1:15" ht="15.75" customHeight="1" thickBot="1" x14ac:dyDescent="0.3">
      <c r="A276" s="28" t="s">
        <v>610</v>
      </c>
      <c r="B276" s="28" t="s">
        <v>479</v>
      </c>
      <c r="C276" s="28" t="s">
        <v>611</v>
      </c>
      <c r="D276" s="28" t="s">
        <v>612</v>
      </c>
      <c r="E276" s="28" t="s">
        <v>613</v>
      </c>
      <c r="F276" s="29">
        <v>654.99</v>
      </c>
      <c r="G276" s="55">
        <v>7</v>
      </c>
      <c r="H276" s="30">
        <v>0.5</v>
      </c>
      <c r="I276" s="31"/>
      <c r="J276" s="52"/>
      <c r="K276" s="41">
        <v>327.495</v>
      </c>
      <c r="L276" s="32">
        <f t="shared" si="24"/>
        <v>0</v>
      </c>
      <c r="N276" t="str">
        <f t="shared" si="25"/>
        <v/>
      </c>
      <c r="O276" t="str">
        <f t="shared" si="23"/>
        <v/>
      </c>
    </row>
    <row r="278" spans="1:15" ht="18.75" x14ac:dyDescent="0.3">
      <c r="A278" s="10" t="s">
        <v>614</v>
      </c>
      <c r="E278" s="11" t="s">
        <v>615</v>
      </c>
      <c r="K278" s="50" t="s">
        <v>616</v>
      </c>
      <c r="L278" s="51">
        <f>SUM(L22:L276)</f>
        <v>40</v>
      </c>
      <c r="M278" s="4"/>
      <c r="N278" s="4"/>
      <c r="O278" s="4"/>
    </row>
    <row r="279" spans="1:15" x14ac:dyDescent="0.25">
      <c r="A279" s="9" t="s">
        <v>617</v>
      </c>
      <c r="E279" s="9" t="s">
        <v>618</v>
      </c>
    </row>
    <row r="280" spans="1:15" x14ac:dyDescent="0.25">
      <c r="A280" s="9" t="s">
        <v>619</v>
      </c>
      <c r="E280" s="9" t="s">
        <v>620</v>
      </c>
    </row>
    <row r="281" spans="1:15" x14ac:dyDescent="0.25">
      <c r="A281" s="9" t="s">
        <v>621</v>
      </c>
      <c r="E281" s="9" t="s">
        <v>622</v>
      </c>
    </row>
    <row r="282" spans="1:15" x14ac:dyDescent="0.25">
      <c r="A282" s="9" t="s">
        <v>623</v>
      </c>
      <c r="E282" s="9" t="s">
        <v>624</v>
      </c>
    </row>
    <row r="283" spans="1:15" x14ac:dyDescent="0.25">
      <c r="A283" s="9" t="s">
        <v>625</v>
      </c>
      <c r="E283" s="9" t="s">
        <v>626</v>
      </c>
    </row>
    <row r="284" spans="1:15" x14ac:dyDescent="0.25">
      <c r="A284" s="9" t="s">
        <v>627</v>
      </c>
      <c r="E284" s="9" t="s">
        <v>628</v>
      </c>
    </row>
    <row r="285" spans="1:15" x14ac:dyDescent="0.25">
      <c r="A285" s="9" t="s">
        <v>629</v>
      </c>
      <c r="E285" s="9" t="s">
        <v>630</v>
      </c>
    </row>
    <row r="286" spans="1:15" x14ac:dyDescent="0.25">
      <c r="A286" s="9" t="s">
        <v>631</v>
      </c>
      <c r="E286" s="9" t="s">
        <v>632</v>
      </c>
    </row>
    <row r="287" spans="1:15" x14ac:dyDescent="0.25">
      <c r="A287" s="9" t="s">
        <v>633</v>
      </c>
      <c r="E287" s="9" t="s">
        <v>634</v>
      </c>
    </row>
    <row r="288" spans="1:15" x14ac:dyDescent="0.25">
      <c r="A288" s="9" t="s">
        <v>635</v>
      </c>
      <c r="E288" s="9" t="s">
        <v>636</v>
      </c>
    </row>
    <row r="289" spans="1:5" x14ac:dyDescent="0.25">
      <c r="A289" s="9" t="s">
        <v>637</v>
      </c>
      <c r="E289" s="9" t="s">
        <v>638</v>
      </c>
    </row>
    <row r="290" spans="1:5" x14ac:dyDescent="0.25">
      <c r="A290" s="9" t="s">
        <v>639</v>
      </c>
      <c r="E290" s="9" t="s">
        <v>640</v>
      </c>
    </row>
    <row r="291" spans="1:5" x14ac:dyDescent="0.25">
      <c r="E291" s="9" t="s">
        <v>641</v>
      </c>
    </row>
  </sheetData>
  <autoFilter ref="A21:O21" xr:uid="{00000000-0001-0000-0000-000000000000}"/>
  <mergeCells count="15">
    <mergeCell ref="A17:D17"/>
    <mergeCell ref="A18:D18"/>
    <mergeCell ref="A3:D3"/>
    <mergeCell ref="A4:D4"/>
    <mergeCell ref="A10:E10"/>
    <mergeCell ref="A12:D12"/>
    <mergeCell ref="A13:D13"/>
    <mergeCell ref="A14:D14"/>
    <mergeCell ref="A15:D15"/>
    <mergeCell ref="A16:D16"/>
    <mergeCell ref="A5:D5"/>
    <mergeCell ref="A6:D6"/>
    <mergeCell ref="A7:D7"/>
    <mergeCell ref="A8:D8"/>
    <mergeCell ref="A11:D11"/>
  </mergeCells>
  <conditionalFormatting sqref="A49:A56">
    <cfRule type="duplicateValues" dxfId="13" priority="16"/>
  </conditionalFormatting>
  <conditionalFormatting sqref="A58:A90">
    <cfRule type="duplicateValues" dxfId="12" priority="49"/>
  </conditionalFormatting>
  <conditionalFormatting sqref="A92:A93">
    <cfRule type="duplicateValues" dxfId="11" priority="45"/>
  </conditionalFormatting>
  <conditionalFormatting sqref="A95:A104">
    <cfRule type="duplicateValues" dxfId="10" priority="38"/>
  </conditionalFormatting>
  <conditionalFormatting sqref="A106:A125">
    <cfRule type="duplicateValues" dxfId="9" priority="41"/>
  </conditionalFormatting>
  <conditionalFormatting sqref="A127:A135 A140:A144">
    <cfRule type="duplicateValues" dxfId="8" priority="30"/>
  </conditionalFormatting>
  <conditionalFormatting sqref="A136:A139">
    <cfRule type="duplicateValues" dxfId="7" priority="7"/>
  </conditionalFormatting>
  <conditionalFormatting sqref="A146:A162">
    <cfRule type="duplicateValues" dxfId="6" priority="46"/>
  </conditionalFormatting>
  <conditionalFormatting sqref="A164:A186">
    <cfRule type="duplicateValues" dxfId="5" priority="5"/>
  </conditionalFormatting>
  <conditionalFormatting sqref="A188:A207">
    <cfRule type="duplicateValues" dxfId="4" priority="4"/>
  </conditionalFormatting>
  <conditionalFormatting sqref="A209:A222">
    <cfRule type="duplicateValues" dxfId="3" priority="19"/>
  </conditionalFormatting>
  <conditionalFormatting sqref="A224:A232">
    <cfRule type="duplicateValues" dxfId="2" priority="35"/>
  </conditionalFormatting>
  <conditionalFormatting sqref="A234:A276">
    <cfRule type="duplicateValues" dxfId="1" priority="50"/>
  </conditionalFormatting>
  <conditionalFormatting sqref="A22:A47">
    <cfRule type="duplicateValues" dxfId="0" priority="5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9F31E3067524E92F79498B8893EF6" ma:contentTypeVersion="14" ma:contentTypeDescription="Create a new document." ma:contentTypeScope="" ma:versionID="f1a1e1c6e0d352ae0da7957a2d3e857a">
  <xsd:schema xmlns:xsd="http://www.w3.org/2001/XMLSchema" xmlns:xs="http://www.w3.org/2001/XMLSchema" xmlns:p="http://schemas.microsoft.com/office/2006/metadata/properties" xmlns:ns2="028fb344-d854-4aa5-b2ba-0114c3145e42" xmlns:ns3="69eebddc-b396-4cf9-8b35-e83609cc8f08" targetNamespace="http://schemas.microsoft.com/office/2006/metadata/properties" ma:root="true" ma:fieldsID="26068006b35b5386b9349fb3bb5721ce" ns2:_="" ns3:_="">
    <xsd:import namespace="028fb344-d854-4aa5-b2ba-0114c3145e42"/>
    <xsd:import namespace="69eebddc-b396-4cf9-8b35-e83609cc8f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fb344-d854-4aa5-b2ba-0114c3145e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4f01f6c-cda1-46ba-82a8-c2b70f8dcf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bddc-b396-4cf9-8b35-e83609cc8f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0af2460-a241-479f-81af-363c76a709ba}" ma:internalName="TaxCatchAll" ma:showField="CatchAllData" ma:web="69eebddc-b396-4cf9-8b35-e83609cc8f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8fb344-d854-4aa5-b2ba-0114c3145e42">
      <Terms xmlns="http://schemas.microsoft.com/office/infopath/2007/PartnerControls"/>
    </lcf76f155ced4ddcb4097134ff3c332f>
    <TaxCatchAll xmlns="69eebddc-b396-4cf9-8b35-e83609cc8f08" xsi:nil="true"/>
  </documentManagement>
</p:properties>
</file>

<file path=customXml/itemProps1.xml><?xml version="1.0" encoding="utf-8"?>
<ds:datastoreItem xmlns:ds="http://schemas.openxmlformats.org/officeDocument/2006/customXml" ds:itemID="{C6454B7F-4082-4CD0-80A1-92752E699F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F3D5C6-0399-4E92-A116-9FE022B82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8fb344-d854-4aa5-b2ba-0114c3145e42"/>
    <ds:schemaRef ds:uri="69eebddc-b396-4cf9-8b35-e83609cc8f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9606C-C6D1-44F3-9EDD-7D5E7D50C83E}">
  <ds:schemaRefs>
    <ds:schemaRef ds:uri="http://schemas.microsoft.com/office/2006/metadata/properties"/>
    <ds:schemaRef ds:uri="http://schemas.microsoft.com/office/infopath/2007/PartnerControls"/>
    <ds:schemaRef ds:uri="028fb344-d854-4aa5-b2ba-0114c3145e42"/>
    <ds:schemaRef ds:uri="69eebddc-b396-4cf9-8b35-e83609cc8f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SSD 07-27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Duquet</dc:creator>
  <cp:keywords/>
  <dc:description/>
  <cp:lastModifiedBy>Thomas Blondy</cp:lastModifiedBy>
  <cp:revision/>
  <dcterms:created xsi:type="dcterms:W3CDTF">2023-06-13T14:05:11Z</dcterms:created>
  <dcterms:modified xsi:type="dcterms:W3CDTF">2023-07-28T14:46:21Z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0x0101000DC9F31E3067524E92F79498B8893EF6</vt:lpwstr>
  </property>
  <property fmtid="{D5CDD505-2E9C-101B-9397-08002B2CF9AE}" pid="3" name="MediaServiceImageTags">
    <vt:lpwstr/>
  </property>
</Properties>
</file>